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969" documentId="8_{7BC9EDD8-9713-4022-8689-42F1C2725863}" xr6:coauthVersionLast="47" xr6:coauthVersionMax="47" xr10:uidLastSave="{9952F1BF-3881-416D-B314-A699FF77971F}"/>
  <bookViews>
    <workbookView xWindow="-110" yWindow="-110" windowWidth="38620" windowHeight="21100" activeTab="2" xr2:uid="{00000000-000D-0000-FFFF-FFFF00000000}"/>
  </bookViews>
  <sheets>
    <sheet name="data from 2008 to 2018" sheetId="1" r:id="rId1"/>
    <sheet name="data from 1-2019 to 6-2024" sheetId="4" r:id="rId2"/>
    <sheet name="data from 2024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1" i="6" l="1"/>
  <c r="D91" i="6"/>
  <c r="E91" i="6"/>
  <c r="F91" i="6"/>
  <c r="G91" i="6"/>
  <c r="H91" i="6"/>
  <c r="I91" i="6"/>
  <c r="J91" i="6"/>
  <c r="K91" i="6"/>
  <c r="L91" i="6"/>
  <c r="M91" i="6"/>
  <c r="N91" i="6"/>
  <c r="T23" i="4"/>
  <c r="T28" i="4"/>
  <c r="AC28" i="4"/>
  <c r="AB28" i="4"/>
  <c r="AA28" i="4"/>
  <c r="Z28" i="4"/>
  <c r="Y28" i="4"/>
  <c r="X28" i="4"/>
  <c r="W28" i="4"/>
  <c r="V28" i="4"/>
  <c r="U28" i="4"/>
  <c r="S28" i="4"/>
  <c r="K28" i="4"/>
  <c r="H28" i="4"/>
  <c r="G28" i="4"/>
  <c r="R28" i="4"/>
  <c r="Q28" i="4"/>
  <c r="O28" i="4"/>
  <c r="P28" i="4"/>
  <c r="M28" i="4"/>
  <c r="L28" i="4"/>
  <c r="F28" i="4"/>
  <c r="D28" i="4"/>
  <c r="C28" i="4"/>
  <c r="B28" i="4"/>
  <c r="N28" i="4"/>
  <c r="E28" i="4"/>
  <c r="S23" i="4"/>
  <c r="U23" i="4"/>
  <c r="V23" i="4"/>
  <c r="W23" i="4"/>
  <c r="X23" i="4"/>
  <c r="Z23" i="4"/>
  <c r="C23" i="4"/>
  <c r="B23" i="4"/>
  <c r="AC23" i="4"/>
  <c r="AB23" i="4"/>
  <c r="AA23" i="4"/>
  <c r="Y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18" i="4"/>
  <c r="B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U13" i="4"/>
  <c r="E13" i="4"/>
  <c r="AC13" i="4"/>
  <c r="AB13" i="4"/>
  <c r="AA13" i="4"/>
  <c r="Z13" i="4"/>
  <c r="Y13" i="4"/>
  <c r="X13" i="4"/>
  <c r="W13" i="4"/>
  <c r="V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D13" i="4"/>
  <c r="C13" i="4"/>
  <c r="B13" i="4"/>
  <c r="B8" i="4"/>
  <c r="L8" i="4"/>
  <c r="R8" i="4"/>
  <c r="X6" i="1"/>
  <c r="W6" i="1"/>
  <c r="V6" i="1"/>
  <c r="U6" i="1"/>
  <c r="T6" i="1"/>
  <c r="S6" i="1"/>
  <c r="R6" i="1"/>
  <c r="Q6" i="1"/>
  <c r="P6" i="1"/>
  <c r="O6" i="1"/>
  <c r="K6" i="1"/>
  <c r="J6" i="1"/>
  <c r="I6" i="1"/>
  <c r="H6" i="1"/>
  <c r="G6" i="1"/>
  <c r="F6" i="1"/>
  <c r="X11" i="1"/>
  <c r="W11" i="1"/>
  <c r="V11" i="1"/>
  <c r="U11" i="1"/>
  <c r="T11" i="1"/>
  <c r="S11" i="1"/>
  <c r="R11" i="1"/>
  <c r="Q11" i="1"/>
  <c r="P11" i="1"/>
  <c r="O11" i="1"/>
  <c r="K11" i="1"/>
  <c r="J11" i="1"/>
  <c r="I11" i="1"/>
  <c r="H11" i="1"/>
  <c r="G11" i="1"/>
  <c r="F11" i="1"/>
  <c r="X16" i="1"/>
  <c r="W16" i="1"/>
  <c r="V16" i="1"/>
  <c r="U16" i="1"/>
  <c r="T16" i="1"/>
  <c r="S16" i="1"/>
  <c r="R16" i="1"/>
  <c r="Q16" i="1"/>
  <c r="P16" i="1"/>
  <c r="O16" i="1"/>
  <c r="K16" i="1"/>
  <c r="J16" i="1"/>
  <c r="I16" i="1"/>
  <c r="H16" i="1"/>
  <c r="G16" i="1"/>
  <c r="F16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U56" i="1"/>
  <c r="X56" i="1"/>
  <c r="W56" i="1"/>
  <c r="V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AC8" i="4"/>
  <c r="AB8" i="4"/>
  <c r="AA8" i="4"/>
  <c r="Z8" i="4"/>
  <c r="Y8" i="4"/>
  <c r="X8" i="4"/>
  <c r="W8" i="4"/>
  <c r="V8" i="4"/>
  <c r="U8" i="4"/>
  <c r="T8" i="4"/>
  <c r="S8" i="4"/>
  <c r="Q8" i="4"/>
  <c r="P8" i="4"/>
  <c r="O8" i="4"/>
  <c r="N8" i="4"/>
  <c r="M8" i="4"/>
  <c r="K8" i="4"/>
  <c r="J8" i="4"/>
  <c r="I8" i="4"/>
  <c r="H8" i="4"/>
  <c r="G8" i="4"/>
  <c r="F8" i="4"/>
  <c r="E8" i="4"/>
  <c r="D8" i="4"/>
  <c r="C8" i="4"/>
</calcChain>
</file>

<file path=xl/sharedStrings.xml><?xml version="1.0" encoding="utf-8"?>
<sst xmlns="http://schemas.openxmlformats.org/spreadsheetml/2006/main" count="235" uniqueCount="167">
  <si>
    <t>poznámka</t>
  </si>
  <si>
    <t>add: zuno</t>
  </si>
  <si>
    <t xml:space="preserve"> add:mBanka a zuno; off: diners</t>
  </si>
  <si>
    <r>
      <t>Počet transakcií predplatenými kartami</t>
    </r>
    <r>
      <rPr>
        <b/>
        <sz val="11"/>
        <color indexed="62"/>
        <rFont val="Calibri"/>
        <family val="2"/>
        <charset val="238"/>
      </rPr>
      <t xml:space="preserve"> / The number of transaction paid by prepaid cards</t>
    </r>
  </si>
  <si>
    <r>
      <t xml:space="preserve">Počet predplatených kariet </t>
    </r>
    <r>
      <rPr>
        <b/>
        <sz val="11"/>
        <color indexed="62"/>
        <rFont val="Calibri"/>
        <family val="2"/>
        <charset val="238"/>
      </rPr>
      <t>/ The number of prepaid cards</t>
    </r>
  </si>
  <si>
    <r>
      <t xml:space="preserve">Objem transakcií predplatenýmikartami (v EUR) </t>
    </r>
    <r>
      <rPr>
        <b/>
        <sz val="11"/>
        <color indexed="62"/>
        <rFont val="Calibri"/>
        <family val="2"/>
        <charset val="238"/>
      </rPr>
      <t>/ The volume of transaction paid by prepaid cards in EUR</t>
    </r>
  </si>
  <si>
    <r>
      <t xml:space="preserve">Počet debetných kariet /  </t>
    </r>
    <r>
      <rPr>
        <b/>
        <sz val="11"/>
        <color indexed="62"/>
        <rFont val="Calibri"/>
        <family val="2"/>
        <charset val="238"/>
      </rPr>
      <t>The number of debit cards</t>
    </r>
  </si>
  <si>
    <r>
      <t>Počet transakcií kreditnými kartami</t>
    </r>
    <r>
      <rPr>
        <b/>
        <sz val="11"/>
        <color indexed="62"/>
        <rFont val="Calibri"/>
        <family val="2"/>
        <charset val="238"/>
      </rPr>
      <t xml:space="preserve"> / The number of transaction paid by credit cards</t>
    </r>
  </si>
  <si>
    <r>
      <t>Počet transakcií debetnými kartami</t>
    </r>
    <r>
      <rPr>
        <b/>
        <sz val="11"/>
        <color indexed="62"/>
        <rFont val="Calibri"/>
        <family val="2"/>
        <charset val="238"/>
      </rPr>
      <t xml:space="preserve"> / The number of transaction paid by debit cards</t>
    </r>
  </si>
  <si>
    <r>
      <t xml:space="preserve">Počet transakcií bezkontaktnými kartami </t>
    </r>
    <r>
      <rPr>
        <b/>
        <sz val="11"/>
        <color indexed="62"/>
        <rFont val="Calibri"/>
        <family val="2"/>
        <charset val="238"/>
      </rPr>
      <t>/ The number of transaction paid by contactless cards</t>
    </r>
  </si>
  <si>
    <r>
      <t xml:space="preserve">Počet transakcií kartami </t>
    </r>
    <r>
      <rPr>
        <b/>
        <sz val="11"/>
        <color indexed="62"/>
        <rFont val="Calibri"/>
        <family val="2"/>
        <charset val="238"/>
      </rPr>
      <t>/ The number of transaction paid by payment cards</t>
    </r>
  </si>
  <si>
    <r>
      <t>Počet výberov z bankomatov</t>
    </r>
    <r>
      <rPr>
        <b/>
        <sz val="11"/>
        <color indexed="62"/>
        <rFont val="Calibri"/>
        <family val="2"/>
        <charset val="238"/>
      </rPr>
      <t xml:space="preserve"> / The number of ATM withdrawal</t>
    </r>
  </si>
  <si>
    <r>
      <t>Počet transakcií v POS</t>
    </r>
    <r>
      <rPr>
        <b/>
        <sz val="11"/>
        <color indexed="62"/>
        <rFont val="Calibri"/>
        <family val="2"/>
        <charset val="238"/>
      </rPr>
      <t xml:space="preserve"> / The number ofPOS transaction </t>
    </r>
  </si>
  <si>
    <r>
      <t xml:space="preserve">Objem transakcií debetnými kartami (v EUR) </t>
    </r>
    <r>
      <rPr>
        <b/>
        <sz val="11"/>
        <color indexed="62"/>
        <rFont val="Calibri"/>
        <family val="2"/>
        <charset val="238"/>
      </rPr>
      <t>/ The volume of transaction paid by debit cards in EUR</t>
    </r>
  </si>
  <si>
    <r>
      <t xml:space="preserve">Objem transakcií kreditnými kartami (v EUR) </t>
    </r>
    <r>
      <rPr>
        <b/>
        <sz val="11"/>
        <color indexed="62"/>
        <rFont val="Calibri"/>
        <family val="2"/>
        <charset val="238"/>
      </rPr>
      <t>/The volume of transaction paid by credit cards in EUR</t>
    </r>
  </si>
  <si>
    <r>
      <t>Objem transakcií bezkontaktnými platobnými kartami (EUR)</t>
    </r>
    <r>
      <rPr>
        <b/>
        <sz val="11"/>
        <color indexed="62"/>
        <rFont val="Calibri"/>
        <family val="2"/>
        <charset val="238"/>
      </rPr>
      <t xml:space="preserve"> /The volume of transaction paid by contactless cards in EUR</t>
    </r>
  </si>
  <si>
    <r>
      <t xml:space="preserve">Objem transakcií kartami (v EUR) </t>
    </r>
    <r>
      <rPr>
        <b/>
        <sz val="11"/>
        <color indexed="62"/>
        <rFont val="Calibri"/>
        <family val="2"/>
        <charset val="238"/>
      </rPr>
      <t>/ The volume of transaction paid by payment cards in EUR</t>
    </r>
  </si>
  <si>
    <r>
      <t xml:space="preserve">Objem výberov z bankomatov (v EUR) </t>
    </r>
    <r>
      <rPr>
        <b/>
        <sz val="11"/>
        <color indexed="62"/>
        <rFont val="Calibri"/>
        <family val="2"/>
        <charset val="238"/>
      </rPr>
      <t>/ The volume of ATM withdrawal</t>
    </r>
  </si>
  <si>
    <r>
      <t>Objem transakcií v POS (v EUR)</t>
    </r>
    <r>
      <rPr>
        <b/>
        <sz val="11"/>
        <color indexed="62"/>
        <rFont val="Calibri"/>
        <family val="2"/>
        <charset val="238"/>
      </rPr>
      <t>/The volume of POS transaction in EUR</t>
    </r>
  </si>
  <si>
    <r>
      <t xml:space="preserve">Počet kreditných kariet </t>
    </r>
    <r>
      <rPr>
        <b/>
        <sz val="11"/>
        <color indexed="62"/>
        <rFont val="Calibri"/>
        <family val="2"/>
        <charset val="238"/>
      </rPr>
      <t>/ The number of credit cards</t>
    </r>
  </si>
  <si>
    <r>
      <t xml:space="preserve">Počet platobných kariet </t>
    </r>
    <r>
      <rPr>
        <b/>
        <sz val="11"/>
        <color indexed="62"/>
        <rFont val="Calibri"/>
        <family val="2"/>
        <charset val="238"/>
      </rPr>
      <t>/ The number of payment cards</t>
    </r>
  </si>
  <si>
    <r>
      <t>Počet bezkontaktných platobných kariet</t>
    </r>
    <r>
      <rPr>
        <b/>
        <sz val="11"/>
        <color indexed="62"/>
        <rFont val="Calibri"/>
        <family val="2"/>
        <charset val="238"/>
      </rPr>
      <t xml:space="preserve"> / The number of contactless cards</t>
    </r>
  </si>
  <si>
    <r>
      <t xml:space="preserve">Počet bankomatov </t>
    </r>
    <r>
      <rPr>
        <b/>
        <sz val="11"/>
        <color indexed="62"/>
        <rFont val="Calibri"/>
        <family val="2"/>
        <charset val="238"/>
      </rPr>
      <t>/ The number of ATM</t>
    </r>
  </si>
  <si>
    <r>
      <t>Počet POS</t>
    </r>
    <r>
      <rPr>
        <b/>
        <sz val="11"/>
        <color indexed="62"/>
        <rFont val="Calibri"/>
        <family val="2"/>
        <charset val="238"/>
      </rPr>
      <t>/ The number of POS</t>
    </r>
  </si>
  <si>
    <r>
      <t xml:space="preserve">Počet bezkontaktných POS </t>
    </r>
    <r>
      <rPr>
        <b/>
        <sz val="11"/>
        <color indexed="62"/>
        <rFont val="Calibri"/>
        <family val="2"/>
        <charset val="238"/>
      </rPr>
      <t xml:space="preserve">/ The number of contactless POS </t>
    </r>
  </si>
  <si>
    <r>
      <t xml:space="preserve">Počet debetných kariet / </t>
    </r>
    <r>
      <rPr>
        <b/>
        <sz val="11"/>
        <color indexed="62"/>
        <rFont val="Calibri"/>
        <family val="2"/>
        <charset val="238"/>
      </rPr>
      <t>Number of debit cards</t>
    </r>
  </si>
  <si>
    <r>
      <t xml:space="preserve">Počet transakcií debetnými kartami / </t>
    </r>
    <r>
      <rPr>
        <b/>
        <sz val="11"/>
        <color indexed="62"/>
        <rFont val="Calibri"/>
        <family val="2"/>
        <charset val="238"/>
      </rPr>
      <t>Number of transaction paid by debit cards</t>
    </r>
  </si>
  <si>
    <r>
      <t xml:space="preserve">Hodnota transakcií vykonaných kartami a mobilom v e-commerce prostredí  / </t>
    </r>
    <r>
      <rPr>
        <b/>
        <sz val="11"/>
        <color indexed="62"/>
        <rFont val="Calibri"/>
        <family val="2"/>
        <charset val="238"/>
      </rPr>
      <t>Volume  of transaction paid by  cards and mobile in e-commerce environment (in EUR)</t>
    </r>
  </si>
  <si>
    <r>
      <t xml:space="preserve">Počet transakcií vykonaných kartami a mobilom v e-commerce prostredí / </t>
    </r>
    <r>
      <rPr>
        <b/>
        <sz val="11"/>
        <color indexed="62"/>
        <rFont val="Calibri"/>
        <family val="2"/>
        <charset val="238"/>
      </rPr>
      <t xml:space="preserve">Number of transaction paid by  cards and mobile in e-commerce environment </t>
    </r>
  </si>
  <si>
    <r>
      <t xml:space="preserve">Počet E-commerce obchodníkov / </t>
    </r>
    <r>
      <rPr>
        <b/>
        <sz val="11"/>
        <color indexed="62"/>
        <rFont val="Calibri"/>
        <family val="2"/>
        <charset val="238"/>
      </rPr>
      <t>Number of e-commerce merchants</t>
    </r>
  </si>
  <si>
    <r>
      <t xml:space="preserve">Ojem transakcií vykonaných kartami a mobilom v platobných termináloch (v EUR) / </t>
    </r>
    <r>
      <rPr>
        <b/>
        <sz val="11"/>
        <color indexed="62"/>
        <rFont val="Calibri"/>
        <family val="2"/>
        <charset val="238"/>
      </rPr>
      <t>Volume of transaction paid by  cards and mobile on POS (in EUR)</t>
    </r>
  </si>
  <si>
    <r>
      <t xml:space="preserve">Počet transakcií vykonaných kartami a mobilom v platobných termináloch / </t>
    </r>
    <r>
      <rPr>
        <b/>
        <sz val="11"/>
        <color indexed="62"/>
        <rFont val="Calibri"/>
        <family val="2"/>
        <charset val="238"/>
      </rPr>
      <t>Number of transaction paid by  cards and mobile on POS</t>
    </r>
  </si>
  <si>
    <r>
      <t xml:space="preserve">Počet POS / </t>
    </r>
    <r>
      <rPr>
        <b/>
        <sz val="11"/>
        <color indexed="62"/>
        <rFont val="Calibri"/>
        <family val="2"/>
        <charset val="238"/>
      </rPr>
      <t>Number of POS</t>
    </r>
  </si>
  <si>
    <r>
      <t xml:space="preserve">Objem vkladov hotovosti v bankomatoch (v EUR) / </t>
    </r>
    <r>
      <rPr>
        <b/>
        <sz val="11"/>
        <color indexed="62"/>
        <rFont val="Calibri"/>
        <family val="2"/>
        <charset val="238"/>
      </rPr>
      <t>Volume of ATM deposits (in EUR)</t>
    </r>
  </si>
  <si>
    <r>
      <t xml:space="preserve">Počet vkladov  hotovosti v bankomatoch / </t>
    </r>
    <r>
      <rPr>
        <b/>
        <sz val="11"/>
        <color indexed="62"/>
        <rFont val="Calibri"/>
        <family val="2"/>
        <charset val="238"/>
      </rPr>
      <t>Number of ATM deposits</t>
    </r>
  </si>
  <si>
    <r>
      <t xml:space="preserve">Objem výberov z bankomatov (v EUR) / </t>
    </r>
    <r>
      <rPr>
        <b/>
        <sz val="11"/>
        <color indexed="62"/>
        <rFont val="Calibri"/>
        <family val="2"/>
        <charset val="238"/>
      </rPr>
      <t>Volume of ATM withdrawal (in EUR)</t>
    </r>
  </si>
  <si>
    <r>
      <t xml:space="preserve">Počet výberov z bankomatov / </t>
    </r>
    <r>
      <rPr>
        <b/>
        <sz val="11"/>
        <color indexed="62"/>
        <rFont val="Calibri"/>
        <family val="2"/>
        <charset val="238"/>
      </rPr>
      <t>Number of ATM withdrawal</t>
    </r>
  </si>
  <si>
    <r>
      <t xml:space="preserve">Počet bankomatov / </t>
    </r>
    <r>
      <rPr>
        <b/>
        <sz val="11"/>
        <color indexed="62"/>
        <rFont val="Calibri"/>
        <family val="2"/>
        <charset val="238"/>
      </rPr>
      <t>Number of ATM</t>
    </r>
  </si>
  <si>
    <r>
      <t xml:space="preserve">Objem transakcií bezkontaktnými platobnými kartami (EUR) / </t>
    </r>
    <r>
      <rPr>
        <b/>
        <sz val="11"/>
        <color indexed="62"/>
        <rFont val="Calibri"/>
        <family val="2"/>
        <charset val="238"/>
      </rPr>
      <t>Volume of transaction paid by contactless cards (in EUR)</t>
    </r>
  </si>
  <si>
    <r>
      <t xml:space="preserve">Počet transakcií bezkontaktnými kartami / </t>
    </r>
    <r>
      <rPr>
        <b/>
        <sz val="11"/>
        <color indexed="62"/>
        <rFont val="Calibri"/>
        <family val="2"/>
        <charset val="238"/>
      </rPr>
      <t>Number of transaction paid by contactless cards</t>
    </r>
  </si>
  <si>
    <r>
      <t xml:space="preserve">Počet bezkontaktných platobných kariet / </t>
    </r>
    <r>
      <rPr>
        <b/>
        <sz val="11"/>
        <color indexed="62"/>
        <rFont val="Calibri"/>
        <family val="2"/>
        <charset val="238"/>
      </rPr>
      <t>Number of contactless cards</t>
    </r>
  </si>
  <si>
    <r>
      <t xml:space="preserve">Objem transakcií kartami (v EUR) / </t>
    </r>
    <r>
      <rPr>
        <b/>
        <sz val="11"/>
        <color indexed="62"/>
        <rFont val="Calibri"/>
        <family val="2"/>
        <charset val="238"/>
      </rPr>
      <t>Volume of transaction paid by payment cards (in EUR)</t>
    </r>
  </si>
  <si>
    <r>
      <t xml:space="preserve">Počet transakcií kartami / </t>
    </r>
    <r>
      <rPr>
        <b/>
        <sz val="11"/>
        <color indexed="62"/>
        <rFont val="Calibri"/>
        <family val="2"/>
        <charset val="238"/>
      </rPr>
      <t>Number of transaction paid by payment cards</t>
    </r>
  </si>
  <si>
    <r>
      <t xml:space="preserve">Počet platobných kariet / </t>
    </r>
    <r>
      <rPr>
        <b/>
        <sz val="11"/>
        <color indexed="62"/>
        <rFont val="Calibri"/>
        <family val="2"/>
        <charset val="238"/>
      </rPr>
      <t>Number of all payment cards</t>
    </r>
  </si>
  <si>
    <r>
      <t xml:space="preserve">Objem transakcií predplatenými kartami (v EUR) / </t>
    </r>
    <r>
      <rPr>
        <b/>
        <sz val="11"/>
        <color indexed="62"/>
        <rFont val="Calibri"/>
        <family val="2"/>
        <charset val="238"/>
      </rPr>
      <t>Volume of transaction paid by prepaid cards (in EUR)</t>
    </r>
  </si>
  <si>
    <r>
      <t xml:space="preserve">Objem transakcií debetnými kartami (v EUR) / </t>
    </r>
    <r>
      <rPr>
        <b/>
        <sz val="11"/>
        <color indexed="62"/>
        <rFont val="Calibri"/>
        <family val="2"/>
        <charset val="238"/>
      </rPr>
      <t>Volume of transaction paid by debit cards in EUR</t>
    </r>
  </si>
  <si>
    <r>
      <t xml:space="preserve">Počet kreditných kariet / </t>
    </r>
    <r>
      <rPr>
        <b/>
        <sz val="11"/>
        <color indexed="62"/>
        <rFont val="Calibri"/>
        <family val="2"/>
        <charset val="238"/>
      </rPr>
      <t>Number of credit cards</t>
    </r>
  </si>
  <si>
    <r>
      <t xml:space="preserve">Počet transakcií kreditnými kartami / </t>
    </r>
    <r>
      <rPr>
        <b/>
        <sz val="11"/>
        <color indexed="62"/>
        <rFont val="Calibri"/>
        <family val="2"/>
        <charset val="238"/>
      </rPr>
      <t>Number of transaction paid by credit cards</t>
    </r>
  </si>
  <si>
    <r>
      <t xml:space="preserve">Objem transakcií kreditnými kartami (v EUR) / </t>
    </r>
    <r>
      <rPr>
        <b/>
        <sz val="11"/>
        <color indexed="62"/>
        <rFont val="Calibri"/>
        <family val="2"/>
        <charset val="238"/>
      </rPr>
      <t>Volume of transaction paid by credit cards (in EUR)</t>
    </r>
  </si>
  <si>
    <r>
      <t xml:space="preserve">Počet predplatených kariet / </t>
    </r>
    <r>
      <rPr>
        <b/>
        <sz val="11"/>
        <color indexed="62"/>
        <rFont val="Calibri"/>
        <family val="2"/>
        <charset val="238"/>
      </rPr>
      <t>Number of prepaid cards</t>
    </r>
  </si>
  <si>
    <r>
      <t xml:space="preserve">Počet transakcií predplatenými kartami / </t>
    </r>
    <r>
      <rPr>
        <b/>
        <sz val="11"/>
        <color indexed="62"/>
        <rFont val="Calibri"/>
        <family val="2"/>
        <charset val="238"/>
      </rPr>
      <t>Number of transaction paid by prepaid cards</t>
    </r>
  </si>
  <si>
    <t>data from 2019</t>
  </si>
  <si>
    <t>data before 2019</t>
  </si>
  <si>
    <r>
      <t xml:space="preserve">Počet mobilných platieb / </t>
    </r>
    <r>
      <rPr>
        <b/>
        <sz val="11"/>
        <color indexed="62"/>
        <rFont val="Calibri"/>
        <family val="2"/>
        <charset val="238"/>
      </rPr>
      <t>Number of mobile payments</t>
    </r>
  </si>
  <si>
    <r>
      <t xml:space="preserve">Objem  mobilných platieb (v EUR) / </t>
    </r>
    <r>
      <rPr>
        <b/>
        <sz val="11"/>
        <color indexed="62"/>
        <rFont val="Calibri"/>
        <family val="2"/>
        <charset val="238"/>
      </rPr>
      <t>Volume of mobile payments (in EUR)</t>
    </r>
  </si>
  <si>
    <t>n/a</t>
  </si>
  <si>
    <t>n/a - údaj je nedostupný</t>
  </si>
  <si>
    <t>údaje za 1.q 2024 boli reevidované</t>
  </si>
  <si>
    <t>Počet platobných kariet</t>
  </si>
  <si>
    <t>Počet výberov hotovosti kartami vydanými v SR</t>
  </si>
  <si>
    <t xml:space="preserve">       Výber v SR</t>
  </si>
  <si>
    <t xml:space="preserve">       Výber v zahraničí</t>
  </si>
  <si>
    <t xml:space="preserve">       Výber hotovosti prostredníctvom bankomatu</t>
  </si>
  <si>
    <t xml:space="preserve">       Výber hotovosti cash advance</t>
  </si>
  <si>
    <t xml:space="preserve">       Výber hotovosti cash back</t>
  </si>
  <si>
    <t>Počet bankomatov</t>
  </si>
  <si>
    <t xml:space="preserve">       bankomaty s funkciou výberu hotovosti (cash out)</t>
  </si>
  <si>
    <t xml:space="preserve">       bankomaty s funkciou vkladu hotovosti (cash in)</t>
  </si>
  <si>
    <t xml:space="preserve">       bankomaty s funkciou výberu a vkladu hotovosti (cash combi)</t>
  </si>
  <si>
    <t>Počet POS terminálov</t>
  </si>
  <si>
    <t xml:space="preserve">       z toho: mPOS terminály</t>
  </si>
  <si>
    <t xml:space="preserve">                     samoobslužné terminály</t>
  </si>
  <si>
    <t>Počet E-commerce obchodníkov</t>
  </si>
  <si>
    <t xml:space="preserve">Počet platobných transakcií uskutočnených kartami vydanými v SR </t>
  </si>
  <si>
    <t>Počet transakcií na zariadeniach v SR</t>
  </si>
  <si>
    <t>Platobné zariadenia</t>
  </si>
  <si>
    <t>Kartová štatistika a štatistika platobných zariadení</t>
  </si>
  <si>
    <t>Platobné karty</t>
  </si>
  <si>
    <t>Payment cards</t>
  </si>
  <si>
    <t>Numebr of payment cards</t>
  </si>
  <si>
    <t xml:space="preserve">       Transakcia cez bankomat</t>
  </si>
  <si>
    <t xml:space="preserve">       Transakcia cez POS terminál</t>
  </si>
  <si>
    <t xml:space="preserve">       Transakcia online (virtuálny terminál)</t>
  </si>
  <si>
    <t xml:space="preserve">       Vklad hotovosti na bankomate</t>
  </si>
  <si>
    <t xml:space="preserve">       Výber hotovosti na bankomate</t>
  </si>
  <si>
    <t xml:space="preserve">       Iné platobné transakcie</t>
  </si>
  <si>
    <t xml:space="preserve">       Prostredníctvom debetných kariet</t>
  </si>
  <si>
    <t xml:space="preserve">       Prostredníctvom kreditných kariet</t>
  </si>
  <si>
    <t>Payment Devices</t>
  </si>
  <si>
    <t>Number of ATMs</t>
  </si>
  <si>
    <t>Number of POS terminals</t>
  </si>
  <si>
    <t xml:space="preserve">       mPOS terminals</t>
  </si>
  <si>
    <t xml:space="preserve">       Self-service terminals</t>
  </si>
  <si>
    <t>Number of E-commerce</t>
  </si>
  <si>
    <t>Number of transactions on payment devices in SK</t>
  </si>
  <si>
    <t>Number of cash withdrawals with cards issued in Slovakia</t>
  </si>
  <si>
    <t xml:space="preserve">       Debit cards</t>
  </si>
  <si>
    <t xml:space="preserve">       Credit cards</t>
  </si>
  <si>
    <t xml:space="preserve">       Withdrawals with cards in SK</t>
  </si>
  <si>
    <t xml:space="preserve">       ATMs with cash out function</t>
  </si>
  <si>
    <t xml:space="preserve">       ATMs with cash in function</t>
  </si>
  <si>
    <t xml:space="preserve">       ATMs with cash combi function</t>
  </si>
  <si>
    <t xml:space="preserve">       Transactions via ATM</t>
  </si>
  <si>
    <t xml:space="preserve">       Transactions via POS terminal</t>
  </si>
  <si>
    <t xml:space="preserve">       Transactions online (virtual terminal)</t>
  </si>
  <si>
    <t xml:space="preserve">       Cash deposits at ATM</t>
  </si>
  <si>
    <t xml:space="preserve">       Cash withdrawals at ATM</t>
  </si>
  <si>
    <t xml:space="preserve">       Cash advance withdrawals</t>
  </si>
  <si>
    <t xml:space="preserve">       Cash back withdrawals</t>
  </si>
  <si>
    <t xml:space="preserve">       Other payment transaction</t>
  </si>
  <si>
    <t xml:space="preserve">       Transactions with cards issued in SK</t>
  </si>
  <si>
    <t xml:space="preserve">       Transactions with cards issued abroad</t>
  </si>
  <si>
    <t xml:space="preserve">       Withdrawals with cards abroad</t>
  </si>
  <si>
    <t xml:space="preserve">       Cash withdrawals via ATM</t>
  </si>
  <si>
    <t xml:space="preserve">       Cash back withdrawals </t>
  </si>
  <si>
    <t>Number of payment transactions made with cards issued in SK</t>
  </si>
  <si>
    <t xml:space="preserve">       Payments in SK</t>
  </si>
  <si>
    <t xml:space="preserve">       Payments abroad</t>
  </si>
  <si>
    <t xml:space="preserve">       Payments via ATM</t>
  </si>
  <si>
    <t xml:space="preserve">       Payments via POS terminal</t>
  </si>
  <si>
    <t xml:space="preserve">       Online payments (virtual terminal)</t>
  </si>
  <si>
    <t xml:space="preserve">       Payments other than via mobile wallets</t>
  </si>
  <si>
    <t xml:space="preserve">       Payments via mobile wallets (all)</t>
  </si>
  <si>
    <t xml:space="preserve">              Payments via Google Pay mobile wallet</t>
  </si>
  <si>
    <t xml:space="preserve">              Payments via Apple Pay mobile wallet</t>
  </si>
  <si>
    <t xml:space="preserve">              Payments via other mobile wallets</t>
  </si>
  <si>
    <t xml:space="preserve">              Payments via mobile wallet at POS</t>
  </si>
  <si>
    <t xml:space="preserve">              Online payments via mobile wallet</t>
  </si>
  <si>
    <t xml:space="preserve">       Transakcie kartami vydanými v SR</t>
  </si>
  <si>
    <t xml:space="preserve">       Transakcie kartami vydanými v zahraničí</t>
  </si>
  <si>
    <t xml:space="preserve">       Transakcie cez bankomat</t>
  </si>
  <si>
    <t xml:space="preserve">       Transakcie cez POS terminál</t>
  </si>
  <si>
    <t xml:space="preserve">       Transakcie online (virtuálny terminál)</t>
  </si>
  <si>
    <t xml:space="preserve">       Vklady hotovosti na bankomate</t>
  </si>
  <si>
    <t xml:space="preserve">       Výbery hotovosti na bankomate</t>
  </si>
  <si>
    <t xml:space="preserve">       Výbery hotovosti cash advance</t>
  </si>
  <si>
    <t xml:space="preserve">       Výbery hotovosti cash back</t>
  </si>
  <si>
    <t xml:space="preserve">              Platby cez mobilnú peňaženku Google pay </t>
  </si>
  <si>
    <t xml:space="preserve">              Platby cez mobilnú peňaženku Apple pay </t>
  </si>
  <si>
    <t xml:space="preserve">              Platby cez inú mobilnú peňaženku</t>
  </si>
  <si>
    <t xml:space="preserve">              Platby mobilnou peňaženkou na POS</t>
  </si>
  <si>
    <t xml:space="preserve">              Platby mobilnou peňaženkou online</t>
  </si>
  <si>
    <t xml:space="preserve">       Platby cez mobilné peňaženky (všetky)</t>
  </si>
  <si>
    <t xml:space="preserve">       Platby v SR</t>
  </si>
  <si>
    <t xml:space="preserve">       Platby v zahraničí</t>
  </si>
  <si>
    <t xml:space="preserve">       Platby cez bankomat</t>
  </si>
  <si>
    <t xml:space="preserve">       Platby cez POS terminál</t>
  </si>
  <si>
    <t xml:space="preserve">       Platby online (virtuálny terminál)</t>
  </si>
  <si>
    <t xml:space="preserve">       Debetné karty</t>
  </si>
  <si>
    <t xml:space="preserve">       Kreditné karty</t>
  </si>
  <si>
    <t xml:space="preserve">       Výbery kartami v SR</t>
  </si>
  <si>
    <t xml:space="preserve">       Výbery kartami v zahraničí</t>
  </si>
  <si>
    <t xml:space="preserve">       Výbery hotovosti prostredníctvom bankomatu</t>
  </si>
  <si>
    <t xml:space="preserve">       Platby iné, ako cez mobilné peňaženky</t>
  </si>
  <si>
    <t xml:space="preserve">Zdroj údajov: NBS </t>
  </si>
  <si>
    <t>Poznámka: údaje len za banky</t>
  </si>
  <si>
    <t>Source: NBS</t>
  </si>
  <si>
    <t>Note: data for banks only</t>
  </si>
  <si>
    <t>Statistics on Card Transactions and Payment Devices</t>
  </si>
  <si>
    <t>Objem výberov hotovosti kartami vydanými v SR (v EUR)</t>
  </si>
  <si>
    <t>Volume of cash withdrawals with cards issued in SK (in EUR)</t>
  </si>
  <si>
    <t>Volume of payment transactions made with cards issued in SK (in EUR)</t>
  </si>
  <si>
    <t xml:space="preserve">       Payments via mobile wallets (all) (in EUR)</t>
  </si>
  <si>
    <t>Objem platobných transakcií uskutočnených kartami vydanými v SR (v EUR)</t>
  </si>
  <si>
    <t xml:space="preserve">       Platby cez mobilné peňaženky (všetky) (v EUR)</t>
  </si>
  <si>
    <t>Objem transakcií na zariadeniach v SR (v EUR)</t>
  </si>
  <si>
    <t>Volume of transactions on payment devices in SK (in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</si>
</sst>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2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10" fontId="4" fillId="0" borderId="0" xfId="4" applyNumberFormat="1" applyFont="1"/>
    <xf numFmtId="0" fontId="0" fillId="0" borderId="1" xfId="0" applyBorder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0" xfId="1" applyNumberFormat="1"/>
    <xf numFmtId="0" fontId="5" fillId="0" borderId="0" xfId="1" applyAlignment="1">
      <alignment vertical="top"/>
    </xf>
    <xf numFmtId="0" fontId="6" fillId="2" borderId="0" xfId="0" applyFont="1" applyFill="1"/>
    <xf numFmtId="0" fontId="6" fillId="0" borderId="0" xfId="0" applyFont="1"/>
    <xf numFmtId="3" fontId="6" fillId="2" borderId="0" xfId="0" applyNumberFormat="1" applyFont="1" applyFill="1"/>
    <xf numFmtId="3" fontId="6" fillId="2" borderId="1" xfId="0" applyNumberFormat="1" applyFont="1" applyFill="1" applyBorder="1"/>
    <xf numFmtId="3" fontId="6" fillId="2" borderId="2" xfId="0" applyNumberFormat="1" applyFont="1" applyFill="1" applyBorder="1"/>
    <xf numFmtId="0" fontId="0" fillId="0" borderId="2" xfId="0" applyBorder="1" applyAlignment="1">
      <alignment horizontal="center" vertical="center"/>
    </xf>
    <xf numFmtId="0" fontId="7" fillId="0" borderId="0" xfId="0" applyFont="1"/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0" fillId="2" borderId="0" xfId="0" applyNumberFormat="1" applyFill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0" xfId="0" applyNumberFormat="1" applyAlignment="1">
      <alignment vertical="center" wrapText="1"/>
    </xf>
    <xf numFmtId="3" fontId="0" fillId="0" borderId="4" xfId="0" applyNumberFormat="1" applyBorder="1" applyAlignment="1">
      <alignment vertical="center" wrapText="1"/>
    </xf>
    <xf numFmtId="14" fontId="6" fillId="0" borderId="3" xfId="0" applyNumberFormat="1" applyFont="1" applyBorder="1"/>
    <xf numFmtId="3" fontId="0" fillId="0" borderId="3" xfId="0" applyNumberFormat="1" applyBorder="1" applyAlignment="1">
      <alignment vertical="center" wrapText="1"/>
    </xf>
    <xf numFmtId="0" fontId="0" fillId="2" borderId="6" xfId="0" applyFill="1" applyBorder="1"/>
    <xf numFmtId="3" fontId="0" fillId="2" borderId="6" xfId="0" applyNumberFormat="1" applyFill="1" applyBorder="1"/>
    <xf numFmtId="0" fontId="0" fillId="0" borderId="5" xfId="0" applyBorder="1"/>
    <xf numFmtId="0" fontId="0" fillId="2" borderId="4" xfId="0" applyFill="1" applyBorder="1"/>
    <xf numFmtId="3" fontId="0" fillId="2" borderId="4" xfId="0" applyNumberFormat="1" applyFill="1" applyBorder="1"/>
    <xf numFmtId="3" fontId="0" fillId="2" borderId="6" xfId="0" applyNumberFormat="1" applyFill="1" applyBorder="1" applyAlignment="1">
      <alignment vertical="center" wrapText="1"/>
    </xf>
    <xf numFmtId="3" fontId="0" fillId="3" borderId="6" xfId="0" applyNumberFormat="1" applyFill="1" applyBorder="1"/>
    <xf numFmtId="3" fontId="0" fillId="3" borderId="6" xfId="0" applyNumberFormat="1" applyFill="1" applyBorder="1" applyAlignment="1">
      <alignment vertical="center" wrapText="1"/>
    </xf>
    <xf numFmtId="3" fontId="0" fillId="3" borderId="7" xfId="0" applyNumberFormat="1" applyFill="1" applyBorder="1"/>
    <xf numFmtId="0" fontId="0" fillId="3" borderId="3" xfId="0" applyFill="1" applyBorder="1"/>
    <xf numFmtId="3" fontId="0" fillId="3" borderId="3" xfId="0" applyNumberFormat="1" applyFill="1" applyBorder="1" applyAlignment="1">
      <alignment vertical="center" wrapText="1"/>
    </xf>
    <xf numFmtId="0" fontId="0" fillId="3" borderId="6" xfId="0" applyFill="1" applyBorder="1"/>
    <xf numFmtId="0" fontId="6" fillId="0" borderId="3" xfId="0" applyFont="1" applyBorder="1"/>
    <xf numFmtId="3" fontId="0" fillId="0" borderId="5" xfId="0" applyNumberFormat="1" applyBorder="1"/>
    <xf numFmtId="3" fontId="0" fillId="2" borderId="4" xfId="0" applyNumberFormat="1" applyFill="1" applyBorder="1" applyAlignment="1">
      <alignment vertical="center" wrapText="1"/>
    </xf>
    <xf numFmtId="0" fontId="8" fillId="0" borderId="0" xfId="0" applyFont="1"/>
    <xf numFmtId="164" fontId="0" fillId="0" borderId="0" xfId="4" applyNumberFormat="1" applyFont="1"/>
    <xf numFmtId="14" fontId="6" fillId="0" borderId="0" xfId="0" applyNumberFormat="1" applyFont="1"/>
    <xf numFmtId="9" fontId="0" fillId="0" borderId="0" xfId="4" applyFont="1"/>
  </cellXfs>
  <cellStyles count="6">
    <cellStyle name="Hyperlink" xfId="1" builtinId="8"/>
    <cellStyle name="Normal" xfId="0" builtinId="0"/>
    <cellStyle name="normálne 2" xfId="2" xr:uid="{00000000-0005-0000-0000-000002000000}"/>
    <cellStyle name="normálne 3" xfId="3" xr:uid="{00000000-0005-0000-0000-000003000000}"/>
    <cellStyle name="Percent" xfId="4" builtinId="5"/>
    <cellStyle name="percentá 2" xfId="5" xr:uid="{00000000-0005-0000-0000-000005000000}"/>
  </cellStyles>
  <dxfs count="48"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ont>
        <b/>
        <i val="0"/>
      </font>
      <numFmt numFmtId="30" formatCode="@"/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color theme="4" tint="0.79995117038483843"/>
      </font>
      <fill>
        <patternFill>
          <bgColor theme="4" tint="0.79995117038483843"/>
        </patternFill>
      </fill>
    </dxf>
    <dxf>
      <fill>
        <patternFill>
          <bgColor theme="4" tint="0.79995117038483843"/>
        </patternFill>
      </fill>
    </dxf>
    <dxf>
      <font>
        <b/>
        <i val="0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1"/>
  <sheetViews>
    <sheetView zoomScale="85" zoomScaleNormal="85" workbookViewId="0">
      <pane xSplit="2" ySplit="1" topLeftCell="C32" activePane="bottomRight" state="frozen"/>
      <selection pane="topRight" activeCell="C1" sqref="C1"/>
      <selection pane="bottomLeft" activeCell="A2" sqref="A2"/>
      <selection pane="bottomRight" activeCell="A2" sqref="A2:IV5"/>
    </sheetView>
  </sheetViews>
  <sheetFormatPr defaultRowHeight="14.5" outlineLevelRow="1" x14ac:dyDescent="0.35"/>
  <cols>
    <col min="1" max="1" width="14.54296875" bestFit="1" customWidth="1"/>
    <col min="2" max="2" width="0" hidden="1" customWidth="1"/>
    <col min="3" max="3" width="12.36328125" customWidth="1"/>
    <col min="4" max="4" width="14.36328125" customWidth="1"/>
    <col min="5" max="5" width="14.1796875" customWidth="1"/>
    <col min="6" max="6" width="16" customWidth="1"/>
    <col min="7" max="7" width="14.36328125" customWidth="1"/>
    <col min="8" max="8" width="16" customWidth="1"/>
    <col min="9" max="9" width="13" customWidth="1"/>
    <col min="10" max="10" width="13.36328125" customWidth="1"/>
    <col min="11" max="11" width="13.54296875" customWidth="1"/>
    <col min="12" max="12" width="13.1796875" style="2" customWidth="1"/>
    <col min="13" max="13" width="11.1796875" style="2" customWidth="1"/>
    <col min="14" max="14" width="13.1796875" style="2" customWidth="1"/>
    <col min="15" max="15" width="13.1796875" customWidth="1"/>
    <col min="16" max="16" width="14.36328125" bestFit="1" customWidth="1"/>
    <col min="17" max="17" width="14.36328125" customWidth="1"/>
    <col min="18" max="18" width="9.36328125" bestFit="1" customWidth="1"/>
    <col min="19" max="19" width="11.1796875" bestFit="1" customWidth="1"/>
    <col min="20" max="20" width="15.36328125" bestFit="1" customWidth="1"/>
    <col min="21" max="22" width="9.36328125" bestFit="1" customWidth="1"/>
    <col min="23" max="23" width="11" bestFit="1" customWidth="1"/>
    <col min="24" max="24" width="13" customWidth="1"/>
    <col min="25" max="25" width="8.81640625" customWidth="1"/>
    <col min="26" max="26" width="16.36328125" bestFit="1" customWidth="1"/>
  </cols>
  <sheetData>
    <row r="1" spans="1:24" s="5" customFormat="1" ht="159.5" x14ac:dyDescent="0.35">
      <c r="B1" s="5" t="s">
        <v>0</v>
      </c>
      <c r="C1" s="5" t="s">
        <v>4</v>
      </c>
      <c r="D1" s="5" t="s">
        <v>3</v>
      </c>
      <c r="E1" s="6" t="s">
        <v>5</v>
      </c>
      <c r="F1" s="5" t="s">
        <v>6</v>
      </c>
      <c r="G1" s="5" t="s">
        <v>8</v>
      </c>
      <c r="H1" s="6" t="s">
        <v>13</v>
      </c>
      <c r="I1" s="5" t="s">
        <v>19</v>
      </c>
      <c r="J1" s="5" t="s">
        <v>7</v>
      </c>
      <c r="K1" s="6" t="s">
        <v>14</v>
      </c>
      <c r="L1" s="5" t="s">
        <v>21</v>
      </c>
      <c r="M1" s="5" t="s">
        <v>9</v>
      </c>
      <c r="N1" s="6" t="s">
        <v>15</v>
      </c>
      <c r="O1" s="7" t="s">
        <v>20</v>
      </c>
      <c r="P1" s="5" t="s">
        <v>10</v>
      </c>
      <c r="Q1" s="6" t="s">
        <v>16</v>
      </c>
      <c r="R1" s="7" t="s">
        <v>22</v>
      </c>
      <c r="S1" s="5" t="s">
        <v>11</v>
      </c>
      <c r="T1" s="6" t="s">
        <v>17</v>
      </c>
      <c r="U1" s="7" t="s">
        <v>23</v>
      </c>
      <c r="V1" s="5" t="s">
        <v>24</v>
      </c>
      <c r="W1" s="5" t="s">
        <v>12</v>
      </c>
      <c r="X1" s="6" t="s">
        <v>18</v>
      </c>
    </row>
    <row r="2" spans="1:24" outlineLevel="1" x14ac:dyDescent="0.35">
      <c r="A2" s="1">
        <v>39538</v>
      </c>
      <c r="C2" s="2"/>
      <c r="D2" s="2"/>
      <c r="E2" s="3"/>
      <c r="F2" s="4">
        <v>3678582</v>
      </c>
      <c r="G2" s="2">
        <v>32712391</v>
      </c>
      <c r="H2" s="3">
        <v>2717131974</v>
      </c>
      <c r="I2" s="4">
        <v>1291012</v>
      </c>
      <c r="J2" s="2">
        <v>2379033</v>
      </c>
      <c r="K2" s="3">
        <v>145235980</v>
      </c>
      <c r="L2" s="4"/>
      <c r="N2" s="3"/>
      <c r="O2" s="4">
        <v>4986670</v>
      </c>
      <c r="P2" s="2">
        <v>35227593</v>
      </c>
      <c r="Q2" s="3">
        <v>2877585260</v>
      </c>
      <c r="R2" s="4">
        <v>2172</v>
      </c>
      <c r="S2" s="2">
        <v>21434483</v>
      </c>
      <c r="T2" s="3">
        <v>2310536789</v>
      </c>
      <c r="U2" s="4">
        <v>26801</v>
      </c>
      <c r="V2" s="2"/>
      <c r="W2" s="2">
        <v>14057504</v>
      </c>
      <c r="X2" s="3">
        <v>615580249</v>
      </c>
    </row>
    <row r="3" spans="1:24" outlineLevel="1" x14ac:dyDescent="0.35">
      <c r="A3" s="1">
        <v>39629</v>
      </c>
      <c r="C3" s="2"/>
      <c r="D3" s="2"/>
      <c r="E3" s="3"/>
      <c r="F3" s="4">
        <v>3744670</v>
      </c>
      <c r="G3" s="2">
        <v>36074698</v>
      </c>
      <c r="H3" s="3">
        <v>3035836214</v>
      </c>
      <c r="I3" s="4">
        <v>1321458</v>
      </c>
      <c r="J3" s="2">
        <v>2728693</v>
      </c>
      <c r="K3" s="3">
        <v>165673682</v>
      </c>
      <c r="L3" s="4"/>
      <c r="N3" s="3"/>
      <c r="O3" s="4">
        <v>5086461</v>
      </c>
      <c r="P3" s="2">
        <v>38964326</v>
      </c>
      <c r="Q3" s="3">
        <v>3219766992</v>
      </c>
      <c r="R3" s="4">
        <v>2205</v>
      </c>
      <c r="S3" s="2">
        <v>22974652</v>
      </c>
      <c r="T3" s="3">
        <v>2545431189</v>
      </c>
      <c r="U3" s="4">
        <v>28436</v>
      </c>
      <c r="V3" s="2"/>
      <c r="W3" s="2">
        <v>15673429</v>
      </c>
      <c r="X3" s="3">
        <v>685913528</v>
      </c>
    </row>
    <row r="4" spans="1:24" outlineLevel="1" x14ac:dyDescent="0.35">
      <c r="A4" s="1">
        <v>39721</v>
      </c>
      <c r="C4" s="2"/>
      <c r="D4" s="2"/>
      <c r="E4" s="3"/>
      <c r="F4" s="4">
        <v>3851356</v>
      </c>
      <c r="G4" s="2">
        <v>36410461</v>
      </c>
      <c r="H4" s="3">
        <v>3117139739</v>
      </c>
      <c r="I4" s="4">
        <v>1335923</v>
      </c>
      <c r="J4" s="2">
        <v>2876982</v>
      </c>
      <c r="K4" s="3">
        <v>177979847</v>
      </c>
      <c r="L4" s="4"/>
      <c r="N4" s="3"/>
      <c r="O4" s="4">
        <v>5207589</v>
      </c>
      <c r="P4" s="2">
        <v>39465807</v>
      </c>
      <c r="Q4" s="3">
        <v>3313950909</v>
      </c>
      <c r="R4" s="4">
        <v>2247</v>
      </c>
      <c r="S4" s="2">
        <v>22598722</v>
      </c>
      <c r="T4" s="3">
        <v>2612895993</v>
      </c>
      <c r="U4" s="4">
        <v>30094</v>
      </c>
      <c r="V4" s="2"/>
      <c r="W4" s="2">
        <v>16700504</v>
      </c>
      <c r="X4" s="3">
        <v>729332403</v>
      </c>
    </row>
    <row r="5" spans="1:24" outlineLevel="1" x14ac:dyDescent="0.35">
      <c r="A5" s="1">
        <v>39813</v>
      </c>
      <c r="C5" s="2"/>
      <c r="D5" s="2"/>
      <c r="E5" s="3"/>
      <c r="F5" s="4">
        <v>3913009</v>
      </c>
      <c r="G5" s="2">
        <v>38180519</v>
      </c>
      <c r="H5" s="3">
        <v>3208859621</v>
      </c>
      <c r="I5" s="4">
        <v>1321382</v>
      </c>
      <c r="J5" s="2">
        <v>2903411</v>
      </c>
      <c r="K5" s="3">
        <v>197467398</v>
      </c>
      <c r="L5" s="4"/>
      <c r="N5" s="3"/>
      <c r="O5" s="4">
        <v>5255396</v>
      </c>
      <c r="P5" s="2">
        <v>41263654</v>
      </c>
      <c r="Q5" s="3">
        <v>3425801552</v>
      </c>
      <c r="R5" s="4">
        <v>2266</v>
      </c>
      <c r="S5" s="2">
        <v>22799500</v>
      </c>
      <c r="T5" s="3">
        <v>2621377803</v>
      </c>
      <c r="U5" s="4">
        <v>31722</v>
      </c>
      <c r="V5" s="2"/>
      <c r="W5" s="2">
        <v>18173719</v>
      </c>
      <c r="X5" s="3">
        <v>805723537</v>
      </c>
    </row>
    <row r="6" spans="1:24" x14ac:dyDescent="0.35">
      <c r="A6" s="17">
        <v>2008</v>
      </c>
      <c r="C6" s="19"/>
      <c r="D6" s="19"/>
      <c r="E6" s="20"/>
      <c r="F6" s="19">
        <f>F5</f>
        <v>3913009</v>
      </c>
      <c r="G6" s="19">
        <f>G2+G3+G4+G5</f>
        <v>143378069</v>
      </c>
      <c r="H6" s="20">
        <f>H2+H3+H4+H5</f>
        <v>12078967548</v>
      </c>
      <c r="I6" s="19">
        <f>I5</f>
        <v>1321382</v>
      </c>
      <c r="J6" s="19">
        <f>J2+J3+J4+J5</f>
        <v>10888119</v>
      </c>
      <c r="K6" s="20">
        <f>K2+K3+K4+K5</f>
        <v>686356907</v>
      </c>
      <c r="L6" s="19"/>
      <c r="M6" s="19"/>
      <c r="N6" s="20"/>
      <c r="O6" s="19">
        <f>O5</f>
        <v>5255396</v>
      </c>
      <c r="P6" s="19">
        <f>P2+P3+P4+P5</f>
        <v>154921380</v>
      </c>
      <c r="Q6" s="20">
        <f>Q2+Q3+Q4+Q5</f>
        <v>12837104713</v>
      </c>
      <c r="R6" s="19">
        <f>R5</f>
        <v>2266</v>
      </c>
      <c r="S6" s="19">
        <f>S2+S3+S4+S5</f>
        <v>89807357</v>
      </c>
      <c r="T6" s="20">
        <f>T2+T3+T4+T5</f>
        <v>10090241774</v>
      </c>
      <c r="U6" s="19">
        <f>U5</f>
        <v>31722</v>
      </c>
      <c r="V6" s="19">
        <f>V5</f>
        <v>0</v>
      </c>
      <c r="W6" s="19">
        <f>W2+W3+W4+W5</f>
        <v>64605156</v>
      </c>
      <c r="X6" s="20">
        <f>X2+X3+X4+X5</f>
        <v>2836549717</v>
      </c>
    </row>
    <row r="7" spans="1:24" outlineLevel="1" x14ac:dyDescent="0.35">
      <c r="A7" s="1">
        <v>39903</v>
      </c>
      <c r="C7" s="2"/>
      <c r="D7" s="2"/>
      <c r="E7" s="3"/>
      <c r="F7" s="4">
        <v>3977881</v>
      </c>
      <c r="G7" s="2">
        <v>39045934</v>
      </c>
      <c r="H7" s="3">
        <v>2844160667</v>
      </c>
      <c r="I7" s="4">
        <v>1362203</v>
      </c>
      <c r="J7" s="2">
        <v>2868740</v>
      </c>
      <c r="K7" s="3">
        <v>162226298</v>
      </c>
      <c r="L7" s="4"/>
      <c r="N7" s="3"/>
      <c r="O7" s="4">
        <v>5360509</v>
      </c>
      <c r="P7" s="2">
        <v>42063989</v>
      </c>
      <c r="Q7" s="3">
        <v>3021006366</v>
      </c>
      <c r="R7" s="4">
        <v>2277</v>
      </c>
      <c r="S7" s="2">
        <v>21794852</v>
      </c>
      <c r="T7" s="3">
        <v>2293029540</v>
      </c>
      <c r="U7" s="4">
        <v>34841</v>
      </c>
      <c r="V7" s="2"/>
      <c r="W7" s="2">
        <v>18715234</v>
      </c>
      <c r="X7" s="3">
        <v>751958673</v>
      </c>
    </row>
    <row r="8" spans="1:24" outlineLevel="1" x14ac:dyDescent="0.35">
      <c r="A8" s="1">
        <v>39994</v>
      </c>
      <c r="C8" s="2"/>
      <c r="D8" s="2"/>
      <c r="E8" s="3"/>
      <c r="F8" s="4">
        <v>4011060</v>
      </c>
      <c r="G8" s="2">
        <v>41992315</v>
      </c>
      <c r="H8" s="3">
        <v>3121737285</v>
      </c>
      <c r="I8" s="4">
        <v>1360984</v>
      </c>
      <c r="J8" s="2">
        <v>3222184</v>
      </c>
      <c r="K8" s="3">
        <v>171270111</v>
      </c>
      <c r="L8" s="4"/>
      <c r="N8" s="3"/>
      <c r="O8" s="4">
        <v>5392355</v>
      </c>
      <c r="P8" s="2">
        <v>45398998</v>
      </c>
      <c r="Q8" s="3">
        <v>3311162602</v>
      </c>
      <c r="R8" s="4">
        <v>2277</v>
      </c>
      <c r="S8" s="2">
        <v>23179864</v>
      </c>
      <c r="T8" s="3">
        <v>2511305025</v>
      </c>
      <c r="U8" s="4">
        <v>34981</v>
      </c>
      <c r="V8" s="2"/>
      <c r="W8" s="2">
        <v>20646016</v>
      </c>
      <c r="X8" s="3">
        <v>750009785</v>
      </c>
    </row>
    <row r="9" spans="1:24" outlineLevel="1" x14ac:dyDescent="0.35">
      <c r="A9" s="1">
        <v>40086</v>
      </c>
      <c r="C9" s="2"/>
      <c r="D9" s="2"/>
      <c r="E9" s="3"/>
      <c r="F9" s="4">
        <v>4040974</v>
      </c>
      <c r="G9" s="2">
        <v>41268949</v>
      </c>
      <c r="H9" s="3">
        <v>3160843589</v>
      </c>
      <c r="I9" s="4">
        <v>1307313</v>
      </c>
      <c r="J9" s="2">
        <v>3370649</v>
      </c>
      <c r="K9" s="3">
        <v>175715713</v>
      </c>
      <c r="L9" s="4"/>
      <c r="N9" s="3"/>
      <c r="O9" s="4">
        <v>5368362</v>
      </c>
      <c r="P9" s="2">
        <v>44814838</v>
      </c>
      <c r="Q9" s="3">
        <v>3354454105</v>
      </c>
      <c r="R9" s="4">
        <v>2270</v>
      </c>
      <c r="S9" s="2">
        <v>19699527</v>
      </c>
      <c r="T9" s="3">
        <v>2567931040</v>
      </c>
      <c r="U9" s="4">
        <v>35986</v>
      </c>
      <c r="V9" s="2"/>
      <c r="W9" s="2">
        <v>21379475</v>
      </c>
      <c r="X9" s="3">
        <v>777826312</v>
      </c>
    </row>
    <row r="10" spans="1:24" outlineLevel="1" x14ac:dyDescent="0.35">
      <c r="A10" s="1">
        <v>40178</v>
      </c>
      <c r="C10" s="2"/>
      <c r="D10" s="2"/>
      <c r="E10" s="3"/>
      <c r="F10" s="4">
        <v>3998137</v>
      </c>
      <c r="G10" s="2">
        <v>42484414</v>
      </c>
      <c r="H10" s="3">
        <v>3273197274</v>
      </c>
      <c r="I10" s="4">
        <v>1062065</v>
      </c>
      <c r="J10" s="2">
        <v>3367743</v>
      </c>
      <c r="K10" s="3">
        <v>177557824</v>
      </c>
      <c r="L10" s="4"/>
      <c r="N10" s="3"/>
      <c r="O10" s="4">
        <v>5080145</v>
      </c>
      <c r="P10" s="2">
        <v>45999656</v>
      </c>
      <c r="Q10" s="3">
        <v>3469166689</v>
      </c>
      <c r="R10" s="4">
        <v>2310</v>
      </c>
      <c r="S10" s="2">
        <v>22166426</v>
      </c>
      <c r="T10" s="3">
        <v>2610759860</v>
      </c>
      <c r="U10" s="4">
        <v>35478</v>
      </c>
      <c r="V10" s="2"/>
      <c r="W10" s="2">
        <v>23296564</v>
      </c>
      <c r="X10" s="3">
        <v>880620749</v>
      </c>
    </row>
    <row r="11" spans="1:24" x14ac:dyDescent="0.35">
      <c r="A11" s="17">
        <v>2009</v>
      </c>
      <c r="C11" s="19"/>
      <c r="D11" s="19"/>
      <c r="E11" s="20"/>
      <c r="F11" s="19">
        <f>F10</f>
        <v>3998137</v>
      </c>
      <c r="G11" s="19">
        <f>G7+G8+G9+G10</f>
        <v>164791612</v>
      </c>
      <c r="H11" s="20">
        <f>H7+H8+H9+H10</f>
        <v>12399938815</v>
      </c>
      <c r="I11" s="19">
        <f>I10</f>
        <v>1062065</v>
      </c>
      <c r="J11" s="19">
        <f>J7+J8+J9+J10</f>
        <v>12829316</v>
      </c>
      <c r="K11" s="20">
        <f>K7+K8+K9+K10</f>
        <v>686769946</v>
      </c>
      <c r="L11" s="19"/>
      <c r="M11" s="19"/>
      <c r="N11" s="20"/>
      <c r="O11" s="19">
        <f>O10</f>
        <v>5080145</v>
      </c>
      <c r="P11" s="19">
        <f>P7+P8+P9+P10</f>
        <v>178277481</v>
      </c>
      <c r="Q11" s="20">
        <f>Q7+Q8+Q9+Q10</f>
        <v>13155789762</v>
      </c>
      <c r="R11" s="19">
        <f>R10</f>
        <v>2310</v>
      </c>
      <c r="S11" s="19">
        <f>S7+S8+S9+S10</f>
        <v>86840669</v>
      </c>
      <c r="T11" s="20">
        <f>T7+T8+T9+T10</f>
        <v>9983025465</v>
      </c>
      <c r="U11" s="19">
        <f>U10</f>
        <v>35478</v>
      </c>
      <c r="V11" s="19">
        <f>V10</f>
        <v>0</v>
      </c>
      <c r="W11" s="19">
        <f>W7+W8+W9+W10</f>
        <v>84037289</v>
      </c>
      <c r="X11" s="20">
        <f>X7+X8+X9+X10</f>
        <v>3160415519</v>
      </c>
    </row>
    <row r="12" spans="1:24" outlineLevel="1" x14ac:dyDescent="0.35">
      <c r="A12" s="1">
        <v>40268</v>
      </c>
      <c r="C12" s="2"/>
      <c r="D12" s="2"/>
      <c r="E12" s="3"/>
      <c r="F12" s="4">
        <v>4094511</v>
      </c>
      <c r="G12" s="2">
        <v>40139860</v>
      </c>
      <c r="H12" s="3">
        <v>2923503848</v>
      </c>
      <c r="I12" s="4">
        <v>930978</v>
      </c>
      <c r="J12" s="2">
        <v>3067906</v>
      </c>
      <c r="K12" s="3">
        <v>154942290</v>
      </c>
      <c r="L12" s="4"/>
      <c r="N12" s="3"/>
      <c r="O12" s="4">
        <v>5045551</v>
      </c>
      <c r="P12" s="2">
        <v>43345041</v>
      </c>
      <c r="Q12" s="3">
        <v>3094367246</v>
      </c>
      <c r="R12" s="4">
        <v>2331</v>
      </c>
      <c r="S12" s="2">
        <v>18160900</v>
      </c>
      <c r="T12" s="3">
        <v>2328947680</v>
      </c>
      <c r="U12" s="4">
        <v>35922</v>
      </c>
      <c r="V12" s="2"/>
      <c r="W12" s="2">
        <v>22516505</v>
      </c>
      <c r="X12" s="3">
        <v>779870132</v>
      </c>
    </row>
    <row r="13" spans="1:24" outlineLevel="1" x14ac:dyDescent="0.35">
      <c r="A13" s="1">
        <v>40359</v>
      </c>
      <c r="C13" s="2"/>
      <c r="D13" s="2"/>
      <c r="E13" s="3"/>
      <c r="F13" s="4">
        <v>4127129</v>
      </c>
      <c r="G13" s="2">
        <v>43884279</v>
      </c>
      <c r="H13" s="3">
        <v>3245693028</v>
      </c>
      <c r="I13" s="4">
        <v>887932</v>
      </c>
      <c r="J13" s="2">
        <v>3122801</v>
      </c>
      <c r="K13" s="3">
        <v>162971513</v>
      </c>
      <c r="L13" s="4"/>
      <c r="N13" s="3"/>
      <c r="O13" s="4">
        <v>5035099</v>
      </c>
      <c r="P13" s="2">
        <v>47161138</v>
      </c>
      <c r="Q13" s="3">
        <v>3426047508</v>
      </c>
      <c r="R13" s="4">
        <v>2330</v>
      </c>
      <c r="S13" s="2">
        <v>21752830</v>
      </c>
      <c r="T13" s="3">
        <v>2563351155</v>
      </c>
      <c r="U13" s="4">
        <v>36279</v>
      </c>
      <c r="V13" s="2"/>
      <c r="W13" s="2">
        <v>25094129</v>
      </c>
      <c r="X13" s="3">
        <v>868514741</v>
      </c>
    </row>
    <row r="14" spans="1:24" outlineLevel="1" x14ac:dyDescent="0.35">
      <c r="A14" s="1">
        <v>40451</v>
      </c>
      <c r="C14" s="2"/>
      <c r="D14" s="2"/>
      <c r="E14" s="3"/>
      <c r="F14" s="4">
        <v>4174811</v>
      </c>
      <c r="G14" s="2">
        <v>45760450</v>
      </c>
      <c r="H14" s="3">
        <v>3431382796</v>
      </c>
      <c r="I14" s="4">
        <v>867236</v>
      </c>
      <c r="J14" s="2">
        <v>3328066</v>
      </c>
      <c r="K14" s="3">
        <v>167910387</v>
      </c>
      <c r="L14" s="4"/>
      <c r="N14" s="3"/>
      <c r="O14" s="4">
        <v>5042047</v>
      </c>
      <c r="P14" s="2">
        <v>49088516</v>
      </c>
      <c r="Q14" s="3">
        <v>3599293183</v>
      </c>
      <c r="R14" s="4">
        <v>2331</v>
      </c>
      <c r="S14" s="2">
        <v>19890110</v>
      </c>
      <c r="T14" s="3">
        <v>2587459409</v>
      </c>
      <c r="U14" s="4">
        <v>36391</v>
      </c>
      <c r="V14" s="2"/>
      <c r="W14" s="2">
        <v>25863206</v>
      </c>
      <c r="X14" s="3">
        <v>883570913</v>
      </c>
    </row>
    <row r="15" spans="1:24" outlineLevel="1" x14ac:dyDescent="0.35">
      <c r="A15" s="1">
        <v>40543</v>
      </c>
      <c r="B15" t="s">
        <v>1</v>
      </c>
      <c r="C15" s="2"/>
      <c r="D15" s="2"/>
      <c r="E15" s="3"/>
      <c r="F15" s="4">
        <v>4176196</v>
      </c>
      <c r="G15" s="2">
        <v>48141470</v>
      </c>
      <c r="H15" s="3">
        <v>3648132517</v>
      </c>
      <c r="I15" s="4">
        <v>795777</v>
      </c>
      <c r="J15" s="2">
        <v>3381606</v>
      </c>
      <c r="K15" s="3">
        <v>176247505.26430011</v>
      </c>
      <c r="L15" s="4"/>
      <c r="N15" s="3"/>
      <c r="O15" s="4">
        <v>4971973</v>
      </c>
      <c r="P15" s="2">
        <v>51523076</v>
      </c>
      <c r="Q15" s="3">
        <v>3824380022.2643003</v>
      </c>
      <c r="R15" s="4">
        <v>2363</v>
      </c>
      <c r="S15" s="2">
        <v>22066871</v>
      </c>
      <c r="T15" s="3">
        <v>2816388482</v>
      </c>
      <c r="U15" s="4">
        <v>37459</v>
      </c>
      <c r="V15" s="2"/>
      <c r="W15" s="2">
        <v>28575276</v>
      </c>
      <c r="X15" s="3">
        <v>1042048593</v>
      </c>
    </row>
    <row r="16" spans="1:24" x14ac:dyDescent="0.35">
      <c r="A16" s="17">
        <v>2010</v>
      </c>
      <c r="C16" s="19"/>
      <c r="D16" s="19"/>
      <c r="E16" s="20"/>
      <c r="F16" s="19">
        <f>F15</f>
        <v>4176196</v>
      </c>
      <c r="G16" s="19">
        <f>G12+G13+G14+G15</f>
        <v>177926059</v>
      </c>
      <c r="H16" s="20">
        <f>H12+H13+H14+H15</f>
        <v>13248712189</v>
      </c>
      <c r="I16" s="19">
        <f>I15</f>
        <v>795777</v>
      </c>
      <c r="J16" s="19">
        <f>J12+J13+J14+J15</f>
        <v>12900379</v>
      </c>
      <c r="K16" s="20">
        <f>K12+K13+K14+K15</f>
        <v>662071695.26430011</v>
      </c>
      <c r="L16" s="19"/>
      <c r="M16" s="19"/>
      <c r="N16" s="20"/>
      <c r="O16" s="19">
        <f>O15</f>
        <v>4971973</v>
      </c>
      <c r="P16" s="19">
        <f>P12+P13+P14+P15</f>
        <v>191117771</v>
      </c>
      <c r="Q16" s="20">
        <f>Q12+Q13+Q14+Q15</f>
        <v>13944087959.264301</v>
      </c>
      <c r="R16" s="19">
        <f>R15</f>
        <v>2363</v>
      </c>
      <c r="S16" s="19">
        <f>S12+S13+S14+S15</f>
        <v>81870711</v>
      </c>
      <c r="T16" s="20">
        <f>T12+T13+T14+T15</f>
        <v>10296146726</v>
      </c>
      <c r="U16" s="19">
        <f>U15</f>
        <v>37459</v>
      </c>
      <c r="V16" s="19">
        <f>V15</f>
        <v>0</v>
      </c>
      <c r="W16" s="19">
        <f>W12+W13+W14+W15</f>
        <v>102049116</v>
      </c>
      <c r="X16" s="20">
        <f>X12+X13+X14+X15</f>
        <v>3574004379</v>
      </c>
    </row>
    <row r="17" spans="1:29" outlineLevel="1" x14ac:dyDescent="0.35">
      <c r="A17" s="1">
        <v>40633</v>
      </c>
      <c r="B17" t="s">
        <v>2</v>
      </c>
      <c r="C17" s="2">
        <v>3307</v>
      </c>
      <c r="D17" s="2">
        <v>9036</v>
      </c>
      <c r="E17" s="3">
        <v>311127</v>
      </c>
      <c r="F17" s="4">
        <v>4411525</v>
      </c>
      <c r="G17" s="2">
        <v>47533201</v>
      </c>
      <c r="H17" s="3">
        <v>3404059626.6799998</v>
      </c>
      <c r="I17" s="4">
        <v>841803</v>
      </c>
      <c r="J17" s="2">
        <v>3207766</v>
      </c>
      <c r="K17" s="3">
        <v>165841073.35990599</v>
      </c>
      <c r="L17" s="4"/>
      <c r="N17" s="3"/>
      <c r="O17" s="4">
        <v>5256635</v>
      </c>
      <c r="P17" s="2">
        <v>50750003</v>
      </c>
      <c r="Q17" s="3">
        <v>3570211827.039906</v>
      </c>
      <c r="R17" s="4">
        <v>2359</v>
      </c>
      <c r="S17" s="2">
        <v>20889845</v>
      </c>
      <c r="T17" s="3">
        <v>2468946438</v>
      </c>
      <c r="U17" s="4">
        <v>36811</v>
      </c>
      <c r="V17" s="2">
        <v>2423</v>
      </c>
      <c r="W17" s="2">
        <v>25575816</v>
      </c>
      <c r="X17" s="3">
        <v>794028654</v>
      </c>
    </row>
    <row r="18" spans="1:29" outlineLevel="1" x14ac:dyDescent="0.35">
      <c r="A18" s="1">
        <v>40724</v>
      </c>
      <c r="C18" s="2">
        <v>4404</v>
      </c>
      <c r="D18" s="2">
        <v>10614</v>
      </c>
      <c r="E18" s="3">
        <v>376696</v>
      </c>
      <c r="F18" s="4">
        <v>4442439</v>
      </c>
      <c r="G18" s="2">
        <v>52103585</v>
      </c>
      <c r="H18" s="3">
        <v>3629963003.98</v>
      </c>
      <c r="I18" s="4">
        <v>831410</v>
      </c>
      <c r="J18" s="2">
        <v>3514675</v>
      </c>
      <c r="K18" s="3">
        <v>179739328.17304799</v>
      </c>
      <c r="L18" s="4"/>
      <c r="N18" s="3"/>
      <c r="O18" s="4">
        <v>5278253</v>
      </c>
      <c r="P18" s="2">
        <v>55628874</v>
      </c>
      <c r="Q18" s="3">
        <v>3810079028.153048</v>
      </c>
      <c r="R18" s="4">
        <v>2368</v>
      </c>
      <c r="S18" s="2">
        <v>22964008</v>
      </c>
      <c r="T18" s="3">
        <v>2780641846</v>
      </c>
      <c r="U18" s="4">
        <v>37308</v>
      </c>
      <c r="V18" s="2">
        <v>3245</v>
      </c>
      <c r="W18" s="2">
        <v>28433293</v>
      </c>
      <c r="X18" s="3">
        <v>889191179</v>
      </c>
    </row>
    <row r="19" spans="1:29" outlineLevel="1" x14ac:dyDescent="0.35">
      <c r="A19" s="1">
        <v>40816</v>
      </c>
      <c r="C19" s="2">
        <v>6865</v>
      </c>
      <c r="D19" s="2">
        <v>13013</v>
      </c>
      <c r="E19" s="3">
        <v>498307</v>
      </c>
      <c r="F19" s="4">
        <v>4479097</v>
      </c>
      <c r="G19" s="2">
        <v>51487088</v>
      </c>
      <c r="H19" s="3">
        <v>3784790904.8800001</v>
      </c>
      <c r="I19" s="4">
        <v>822913</v>
      </c>
      <c r="J19" s="2">
        <v>3656176</v>
      </c>
      <c r="K19" s="3">
        <v>186497740.60887501</v>
      </c>
      <c r="L19" s="4">
        <v>311778</v>
      </c>
      <c r="N19" s="3"/>
      <c r="O19" s="4">
        <v>5308875</v>
      </c>
      <c r="P19" s="2">
        <v>55156277</v>
      </c>
      <c r="Q19" s="3">
        <v>3971786952.4888749</v>
      </c>
      <c r="R19" s="4">
        <v>2379</v>
      </c>
      <c r="S19" s="2">
        <v>22360368</v>
      </c>
      <c r="T19" s="3">
        <v>2830387432.04</v>
      </c>
      <c r="U19" s="4">
        <v>37482</v>
      </c>
      <c r="V19" s="2">
        <v>3835</v>
      </c>
      <c r="W19" s="2">
        <v>28445226</v>
      </c>
      <c r="X19" s="3">
        <v>878066521.25999999</v>
      </c>
      <c r="Z19" s="8"/>
      <c r="AA19" s="8"/>
      <c r="AB19" s="8"/>
      <c r="AC19" s="8"/>
    </row>
    <row r="20" spans="1:29" outlineLevel="1" x14ac:dyDescent="0.35">
      <c r="A20" s="1">
        <v>40908</v>
      </c>
      <c r="C20" s="2">
        <v>9648</v>
      </c>
      <c r="D20" s="2">
        <v>16579</v>
      </c>
      <c r="E20" s="3">
        <v>593645</v>
      </c>
      <c r="F20" s="4">
        <v>4520612</v>
      </c>
      <c r="G20" s="2">
        <v>54230562</v>
      </c>
      <c r="H20" s="3">
        <v>3977112088.2199998</v>
      </c>
      <c r="I20" s="4">
        <v>818132</v>
      </c>
      <c r="J20" s="2">
        <v>3759056</v>
      </c>
      <c r="K20" s="3">
        <v>191444893.13801399</v>
      </c>
      <c r="L20" s="4">
        <v>392387</v>
      </c>
      <c r="N20" s="3"/>
      <c r="O20" s="4">
        <v>5348392</v>
      </c>
      <c r="P20" s="2">
        <v>58006197</v>
      </c>
      <c r="Q20" s="3">
        <v>4169150626.3580136</v>
      </c>
      <c r="R20" s="4">
        <v>2404</v>
      </c>
      <c r="S20" s="2">
        <v>22554449</v>
      </c>
      <c r="T20" s="3">
        <v>2898833384</v>
      </c>
      <c r="U20" s="4">
        <v>37978</v>
      </c>
      <c r="V20" s="2">
        <v>4694</v>
      </c>
      <c r="W20" s="2">
        <v>30886197</v>
      </c>
      <c r="X20" s="3">
        <v>1019613866.68258</v>
      </c>
      <c r="Z20" s="8"/>
      <c r="AA20" s="8"/>
      <c r="AB20" s="8"/>
      <c r="AC20" s="8"/>
    </row>
    <row r="21" spans="1:29" x14ac:dyDescent="0.35">
      <c r="A21" s="17">
        <v>2011</v>
      </c>
      <c r="C21" s="19">
        <f>C20</f>
        <v>9648</v>
      </c>
      <c r="D21" s="19">
        <f>D17+D18+D19+D20</f>
        <v>49242</v>
      </c>
      <c r="E21" s="20">
        <f>E17+E18+E19+E20</f>
        <v>1779775</v>
      </c>
      <c r="F21" s="19">
        <f>F20</f>
        <v>4520612</v>
      </c>
      <c r="G21" s="19">
        <f>G17+G18+G19+G20</f>
        <v>205354436</v>
      </c>
      <c r="H21" s="20">
        <f>H17+H18+H19+H20</f>
        <v>14795925623.76</v>
      </c>
      <c r="I21" s="19">
        <f>I20</f>
        <v>818132</v>
      </c>
      <c r="J21" s="19">
        <f>J17+J18+J19+J20</f>
        <v>14137673</v>
      </c>
      <c r="K21" s="20">
        <f>K17+K18+K19+K20</f>
        <v>723523035.27984297</v>
      </c>
      <c r="L21" s="19">
        <f>L20</f>
        <v>392387</v>
      </c>
      <c r="M21" s="19">
        <f>M17+M18+M19+M20</f>
        <v>0</v>
      </c>
      <c r="N21" s="20">
        <f>N17+N18+N19+N20</f>
        <v>0</v>
      </c>
      <c r="O21" s="19">
        <f>O20</f>
        <v>5348392</v>
      </c>
      <c r="P21" s="19">
        <f>P17+P18+P19+P20</f>
        <v>219541351</v>
      </c>
      <c r="Q21" s="20">
        <f>Q17+Q18+Q19+Q20</f>
        <v>15521228434.039843</v>
      </c>
      <c r="R21" s="19">
        <f>R20</f>
        <v>2404</v>
      </c>
      <c r="S21" s="19">
        <f>S17+S18+S19+S20</f>
        <v>88768670</v>
      </c>
      <c r="T21" s="20">
        <f>T17+T18+T19+T20</f>
        <v>10978809100.040001</v>
      </c>
      <c r="U21" s="19">
        <f>U20</f>
        <v>37978</v>
      </c>
      <c r="V21" s="19">
        <f>V20</f>
        <v>4694</v>
      </c>
      <c r="W21" s="19">
        <f>W17+W18+W19+W20</f>
        <v>113340532</v>
      </c>
      <c r="X21" s="20">
        <f>X17+X18+X19+X20</f>
        <v>3580900220.9425802</v>
      </c>
      <c r="Z21" s="8"/>
      <c r="AA21" s="8"/>
      <c r="AB21" s="8"/>
      <c r="AC21" s="8"/>
    </row>
    <row r="22" spans="1:29" outlineLevel="1" x14ac:dyDescent="0.35">
      <c r="A22" s="1">
        <v>40999</v>
      </c>
      <c r="C22" s="2">
        <v>48157</v>
      </c>
      <c r="D22" s="2">
        <v>18444</v>
      </c>
      <c r="E22" s="3">
        <v>717289</v>
      </c>
      <c r="F22" s="4">
        <v>3894276</v>
      </c>
      <c r="G22" s="2">
        <v>52767367</v>
      </c>
      <c r="H22" s="3">
        <v>3689664018.25</v>
      </c>
      <c r="I22" s="4">
        <v>631898</v>
      </c>
      <c r="J22" s="2">
        <v>3524581</v>
      </c>
      <c r="K22" s="3">
        <v>174262488.02000001</v>
      </c>
      <c r="L22" s="4">
        <v>517572</v>
      </c>
      <c r="M22" s="2">
        <v>253747</v>
      </c>
      <c r="N22" s="3">
        <v>3349606.57</v>
      </c>
      <c r="O22" s="4">
        <v>4574331</v>
      </c>
      <c r="P22" s="2">
        <v>56310392</v>
      </c>
      <c r="Q22" s="3">
        <v>3864643795.2700005</v>
      </c>
      <c r="R22" s="4">
        <v>2418</v>
      </c>
      <c r="S22" s="2">
        <v>21133954</v>
      </c>
      <c r="T22" s="3">
        <v>2585088412</v>
      </c>
      <c r="U22" s="4">
        <v>37400</v>
      </c>
      <c r="V22" s="2">
        <v>5640</v>
      </c>
      <c r="W22" s="2">
        <v>29698518</v>
      </c>
      <c r="X22" s="3">
        <v>881583256.46000004</v>
      </c>
      <c r="Z22" s="8"/>
      <c r="AA22" s="8"/>
      <c r="AB22" s="8"/>
      <c r="AC22" s="8"/>
    </row>
    <row r="23" spans="1:29" outlineLevel="1" x14ac:dyDescent="0.35">
      <c r="A23" s="1">
        <v>41090</v>
      </c>
      <c r="C23" s="2">
        <v>42973</v>
      </c>
      <c r="D23" s="2">
        <v>23666</v>
      </c>
      <c r="E23" s="3">
        <v>904968</v>
      </c>
      <c r="F23" s="4">
        <v>3892073</v>
      </c>
      <c r="G23" s="2">
        <v>56185518</v>
      </c>
      <c r="H23" s="3">
        <v>3947528841.0699997</v>
      </c>
      <c r="I23" s="4">
        <v>622880</v>
      </c>
      <c r="J23" s="2">
        <v>3748910</v>
      </c>
      <c r="K23" s="3">
        <v>186423790.66000003</v>
      </c>
      <c r="L23" s="4">
        <v>610085</v>
      </c>
      <c r="M23" s="2">
        <v>375951</v>
      </c>
      <c r="N23" s="3">
        <v>4935268.46</v>
      </c>
      <c r="O23" s="4">
        <v>4557926</v>
      </c>
      <c r="P23" s="2">
        <v>59958094</v>
      </c>
      <c r="Q23" s="3">
        <v>4134857599.7299995</v>
      </c>
      <c r="R23" s="4">
        <v>2433</v>
      </c>
      <c r="S23" s="2">
        <v>22855718</v>
      </c>
      <c r="T23" s="3">
        <v>2885318277</v>
      </c>
      <c r="U23" s="4">
        <v>37875</v>
      </c>
      <c r="V23" s="2">
        <v>6409</v>
      </c>
      <c r="W23" s="2">
        <v>32747057</v>
      </c>
      <c r="X23" s="3">
        <v>970177358.24000025</v>
      </c>
      <c r="Z23" s="8"/>
      <c r="AA23" s="8"/>
      <c r="AB23" s="8"/>
      <c r="AC23" s="8"/>
    </row>
    <row r="24" spans="1:29" outlineLevel="1" x14ac:dyDescent="0.35">
      <c r="A24" s="1">
        <v>41182</v>
      </c>
      <c r="C24" s="2">
        <v>46659</v>
      </c>
      <c r="D24" s="2">
        <v>49289</v>
      </c>
      <c r="E24" s="3">
        <v>1984424.65</v>
      </c>
      <c r="F24" s="4">
        <v>3898580</v>
      </c>
      <c r="G24" s="2">
        <v>57112708</v>
      </c>
      <c r="H24" s="3">
        <v>4010187810.73</v>
      </c>
      <c r="I24" s="4">
        <v>612668</v>
      </c>
      <c r="J24" s="2">
        <v>4197526</v>
      </c>
      <c r="K24" s="3">
        <v>205225226.06</v>
      </c>
      <c r="L24" s="4">
        <v>981711</v>
      </c>
      <c r="M24" s="2">
        <v>747097</v>
      </c>
      <c r="N24" s="3">
        <v>8651132</v>
      </c>
      <c r="O24" s="4">
        <v>4557907</v>
      </c>
      <c r="P24" s="2">
        <v>61359523</v>
      </c>
      <c r="Q24" s="3">
        <v>4217397461.4400005</v>
      </c>
      <c r="R24" s="4">
        <v>2468</v>
      </c>
      <c r="S24" s="2">
        <v>22623853</v>
      </c>
      <c r="T24" s="3">
        <v>2963697764</v>
      </c>
      <c r="U24" s="4">
        <v>39442</v>
      </c>
      <c r="V24" s="2">
        <v>9476</v>
      </c>
      <c r="W24" s="2">
        <v>33114106</v>
      </c>
      <c r="X24" s="3">
        <v>987380512.62</v>
      </c>
      <c r="Z24" s="8"/>
      <c r="AA24" s="8"/>
      <c r="AB24" s="8"/>
      <c r="AC24" s="8"/>
    </row>
    <row r="25" spans="1:29" outlineLevel="1" x14ac:dyDescent="0.35">
      <c r="A25" s="1">
        <v>41274</v>
      </c>
      <c r="C25" s="2">
        <v>51587</v>
      </c>
      <c r="D25" s="2">
        <v>29206</v>
      </c>
      <c r="E25" s="3">
        <v>601000</v>
      </c>
      <c r="F25" s="4">
        <v>3929979</v>
      </c>
      <c r="G25" s="2">
        <v>61069645</v>
      </c>
      <c r="H25" s="3">
        <v>4232266518.5200005</v>
      </c>
      <c r="I25" s="4">
        <v>604992</v>
      </c>
      <c r="J25" s="2">
        <v>3665695</v>
      </c>
      <c r="K25" s="3">
        <v>199587443.14559999</v>
      </c>
      <c r="L25" s="4">
        <v>1207052</v>
      </c>
      <c r="M25" s="2">
        <v>1464157</v>
      </c>
      <c r="N25" s="3">
        <v>15646327.149999999</v>
      </c>
      <c r="O25" s="4">
        <v>4586558</v>
      </c>
      <c r="P25" s="2">
        <v>64764546</v>
      </c>
      <c r="Q25" s="3">
        <v>4432454961.6655998</v>
      </c>
      <c r="R25" s="4">
        <v>2509</v>
      </c>
      <c r="S25" s="2">
        <v>22343336</v>
      </c>
      <c r="T25" s="3">
        <v>2939484873</v>
      </c>
      <c r="U25" s="4">
        <v>37485</v>
      </c>
      <c r="V25" s="2">
        <v>11510</v>
      </c>
      <c r="W25" s="2">
        <v>36213947</v>
      </c>
      <c r="X25" s="3">
        <v>1139174913.6100006</v>
      </c>
      <c r="Z25" s="8"/>
      <c r="AA25" s="8"/>
      <c r="AB25" s="8"/>
      <c r="AC25" s="8"/>
    </row>
    <row r="26" spans="1:29" x14ac:dyDescent="0.35">
      <c r="A26" s="17">
        <v>2012</v>
      </c>
      <c r="C26" s="19">
        <f>C25</f>
        <v>51587</v>
      </c>
      <c r="D26" s="19">
        <f>D22+D23+D24+D25</f>
        <v>120605</v>
      </c>
      <c r="E26" s="20">
        <f>E22+E23+E24+E25</f>
        <v>4207681.6500000004</v>
      </c>
      <c r="F26" s="19">
        <f>F25</f>
        <v>3929979</v>
      </c>
      <c r="G26" s="19">
        <f>G22+G23+G24+G25</f>
        <v>227135238</v>
      </c>
      <c r="H26" s="20">
        <f>H22+H23+H24+H25</f>
        <v>15879647188.57</v>
      </c>
      <c r="I26" s="19">
        <f>I25</f>
        <v>604992</v>
      </c>
      <c r="J26" s="19">
        <f>J22+J23+J24+J25</f>
        <v>15136712</v>
      </c>
      <c r="K26" s="20">
        <f>K22+K23+K24+K25</f>
        <v>765498947.88559997</v>
      </c>
      <c r="L26" s="19">
        <f>L25</f>
        <v>1207052</v>
      </c>
      <c r="M26" s="19">
        <f>M22+M23+M24+M25</f>
        <v>2840952</v>
      </c>
      <c r="N26" s="20">
        <f>N22+N23+N24+N25</f>
        <v>32582334.18</v>
      </c>
      <c r="O26" s="19">
        <f>O25</f>
        <v>4586558</v>
      </c>
      <c r="P26" s="19">
        <f>P22+P23+P24+P25</f>
        <v>242392555</v>
      </c>
      <c r="Q26" s="20">
        <f>Q22+Q23+Q24+Q25</f>
        <v>16649353818.1056</v>
      </c>
      <c r="R26" s="19">
        <f>R25</f>
        <v>2509</v>
      </c>
      <c r="S26" s="19">
        <f>S22+S23+S24+S25</f>
        <v>88956861</v>
      </c>
      <c r="T26" s="20">
        <f>T22+T23+T24+T25</f>
        <v>11373589326</v>
      </c>
      <c r="U26" s="19">
        <f>U25</f>
        <v>37485</v>
      </c>
      <c r="V26" s="19">
        <f>V25</f>
        <v>11510</v>
      </c>
      <c r="W26" s="19">
        <f>W22+W23+W24+W25</f>
        <v>131773628</v>
      </c>
      <c r="X26" s="20">
        <f>X22+X23+X24+X25</f>
        <v>3978316040.9300008</v>
      </c>
      <c r="Z26" s="8"/>
      <c r="AA26" s="8"/>
      <c r="AB26" s="8"/>
      <c r="AC26" s="8"/>
    </row>
    <row r="27" spans="1:29" outlineLevel="1" x14ac:dyDescent="0.35">
      <c r="A27" s="1">
        <v>41364</v>
      </c>
      <c r="C27" s="2">
        <v>49135</v>
      </c>
      <c r="D27" s="2">
        <v>35098</v>
      </c>
      <c r="E27" s="3">
        <v>743713.37</v>
      </c>
      <c r="F27" s="4">
        <v>3991958</v>
      </c>
      <c r="G27" s="2">
        <v>55996572</v>
      </c>
      <c r="H27" s="3">
        <v>3644534042.21</v>
      </c>
      <c r="I27" s="4">
        <v>606651</v>
      </c>
      <c r="J27" s="2">
        <v>3408830</v>
      </c>
      <c r="K27" s="3">
        <v>183026951.78999999</v>
      </c>
      <c r="L27" s="4">
        <v>1430712</v>
      </c>
      <c r="M27" s="2">
        <v>2574428</v>
      </c>
      <c r="N27" s="3">
        <v>29133866.049999997</v>
      </c>
      <c r="O27" s="4">
        <v>4647744</v>
      </c>
      <c r="P27" s="2">
        <v>59440500</v>
      </c>
      <c r="Q27" s="3">
        <v>3828304707.3699999</v>
      </c>
      <c r="R27" s="4">
        <v>2521</v>
      </c>
      <c r="S27" s="2">
        <v>20498545</v>
      </c>
      <c r="T27" s="3">
        <v>2571786362</v>
      </c>
      <c r="U27" s="4">
        <v>37694</v>
      </c>
      <c r="V27" s="2">
        <v>13059</v>
      </c>
      <c r="W27" s="2">
        <v>34052187</v>
      </c>
      <c r="X27" s="3">
        <v>964366060.0999999</v>
      </c>
      <c r="Z27" s="8"/>
      <c r="AA27" s="8"/>
      <c r="AB27" s="8"/>
      <c r="AC27" s="8"/>
    </row>
    <row r="28" spans="1:29" outlineLevel="1" x14ac:dyDescent="0.35">
      <c r="A28" s="1">
        <v>41455</v>
      </c>
      <c r="C28" s="2">
        <v>45688</v>
      </c>
      <c r="D28" s="2">
        <v>36911</v>
      </c>
      <c r="E28" s="3">
        <v>528659.77</v>
      </c>
      <c r="F28" s="4">
        <v>4049747</v>
      </c>
      <c r="G28" s="2">
        <v>63044444</v>
      </c>
      <c r="H28" s="3">
        <v>4118574336.8900003</v>
      </c>
      <c r="I28" s="4">
        <v>615515</v>
      </c>
      <c r="J28" s="2">
        <v>4300597</v>
      </c>
      <c r="K28" s="3">
        <v>200453031.16000003</v>
      </c>
      <c r="L28" s="4">
        <v>1693549</v>
      </c>
      <c r="M28" s="2">
        <v>4570267</v>
      </c>
      <c r="N28" s="3">
        <v>56004753.219755501</v>
      </c>
      <c r="O28" s="4">
        <v>4710950</v>
      </c>
      <c r="P28" s="2">
        <v>67381952</v>
      </c>
      <c r="Q28" s="3">
        <v>4319556027.8200006</v>
      </c>
      <c r="R28" s="4">
        <v>2536</v>
      </c>
      <c r="S28" s="2">
        <v>22644233</v>
      </c>
      <c r="T28" s="3">
        <v>2955993955</v>
      </c>
      <c r="U28" s="4">
        <v>38344</v>
      </c>
      <c r="V28" s="2">
        <v>15440</v>
      </c>
      <c r="W28" s="2">
        <v>38483992</v>
      </c>
      <c r="X28" s="3">
        <v>1070612462.6000001</v>
      </c>
      <c r="Z28" s="8"/>
      <c r="AA28" s="8"/>
      <c r="AB28" s="8"/>
      <c r="AC28" s="8"/>
    </row>
    <row r="29" spans="1:29" outlineLevel="1" x14ac:dyDescent="0.35">
      <c r="A29" s="1">
        <v>41547</v>
      </c>
      <c r="C29" s="2">
        <v>42144</v>
      </c>
      <c r="D29" s="2">
        <v>22544</v>
      </c>
      <c r="E29" s="3">
        <v>521973.44</v>
      </c>
      <c r="F29" s="2">
        <v>4064395</v>
      </c>
      <c r="G29" s="2">
        <v>64976331</v>
      </c>
      <c r="H29" s="3">
        <v>4158249685.5100002</v>
      </c>
      <c r="I29" s="2">
        <v>625484</v>
      </c>
      <c r="J29" s="2">
        <v>4750946</v>
      </c>
      <c r="K29" s="3">
        <v>217838103.10999998</v>
      </c>
      <c r="L29" s="2">
        <v>1888103</v>
      </c>
      <c r="M29" s="2">
        <v>6125413</v>
      </c>
      <c r="N29" s="3">
        <v>80475696.118453205</v>
      </c>
      <c r="O29" s="2">
        <v>4732023</v>
      </c>
      <c r="P29" s="2">
        <v>69749821</v>
      </c>
      <c r="Q29" s="3">
        <v>4376609762.0599995</v>
      </c>
      <c r="R29" s="2">
        <v>2549</v>
      </c>
      <c r="S29" s="2">
        <v>22379665</v>
      </c>
      <c r="T29" s="3">
        <v>3012730712</v>
      </c>
      <c r="U29" s="2">
        <v>40438</v>
      </c>
      <c r="V29" s="2">
        <v>16961</v>
      </c>
      <c r="W29" s="2">
        <v>40449408</v>
      </c>
      <c r="X29" s="3">
        <v>1121017828.1400001</v>
      </c>
      <c r="Z29" s="8"/>
      <c r="AA29" s="8"/>
      <c r="AB29" s="8"/>
      <c r="AC29" s="8"/>
    </row>
    <row r="30" spans="1:29" outlineLevel="1" x14ac:dyDescent="0.35">
      <c r="A30" s="1">
        <v>41639</v>
      </c>
      <c r="C30" s="2">
        <v>50309</v>
      </c>
      <c r="D30" s="2">
        <v>31381</v>
      </c>
      <c r="E30" s="3">
        <v>659915.48</v>
      </c>
      <c r="F30" s="2">
        <v>4115198</v>
      </c>
      <c r="G30" s="2">
        <v>67888319</v>
      </c>
      <c r="H30" s="3">
        <v>4450199794.8600006</v>
      </c>
      <c r="I30" s="2">
        <v>620776</v>
      </c>
      <c r="J30" s="2">
        <v>4850583</v>
      </c>
      <c r="K30" s="3">
        <v>223522290.36000001</v>
      </c>
      <c r="L30" s="2">
        <v>2150984</v>
      </c>
      <c r="M30" s="2">
        <v>8164398</v>
      </c>
      <c r="N30" s="3">
        <v>100932358.18018839</v>
      </c>
      <c r="O30" s="2">
        <v>4786283</v>
      </c>
      <c r="P30" s="2">
        <v>72770283</v>
      </c>
      <c r="Q30" s="3">
        <v>4674382000.7000008</v>
      </c>
      <c r="R30" s="2">
        <v>2590</v>
      </c>
      <c r="S30" s="2">
        <v>22669384</v>
      </c>
      <c r="T30" s="3">
        <v>3094295467</v>
      </c>
      <c r="U30" s="2">
        <v>41039</v>
      </c>
      <c r="V30" s="2">
        <v>19805</v>
      </c>
      <c r="W30" s="2">
        <v>45720600</v>
      </c>
      <c r="X30" s="3">
        <v>1273049634.1700001</v>
      </c>
      <c r="Y30" s="2"/>
      <c r="Z30" s="8"/>
      <c r="AA30" s="8"/>
      <c r="AB30" s="8"/>
      <c r="AC30" s="8"/>
    </row>
    <row r="31" spans="1:29" x14ac:dyDescent="0.35">
      <c r="A31" s="17">
        <v>2013</v>
      </c>
      <c r="C31" s="19">
        <f>C30</f>
        <v>50309</v>
      </c>
      <c r="D31" s="19">
        <f>D27+D28+D29+D30</f>
        <v>125934</v>
      </c>
      <c r="E31" s="20">
        <f>E27+E28+E29+E30</f>
        <v>2454262.06</v>
      </c>
      <c r="F31" s="19">
        <f>F30</f>
        <v>4115198</v>
      </c>
      <c r="G31" s="19">
        <f>G27+G28+G29+G30</f>
        <v>251905666</v>
      </c>
      <c r="H31" s="20">
        <f>H27+H28+H29+H30</f>
        <v>16371557859.470001</v>
      </c>
      <c r="I31" s="19">
        <f>I30</f>
        <v>620776</v>
      </c>
      <c r="J31" s="19">
        <f>J27+J28+J29+J30</f>
        <v>17310956</v>
      </c>
      <c r="K31" s="20">
        <f>K27+K28+K29+K30</f>
        <v>824840376.42000008</v>
      </c>
      <c r="L31" s="19">
        <f>L30</f>
        <v>2150984</v>
      </c>
      <c r="M31" s="19">
        <f>M27+M28+M29+M30</f>
        <v>21434506</v>
      </c>
      <c r="N31" s="20">
        <f>N27+N28+N29+N30</f>
        <v>266546673.56839707</v>
      </c>
      <c r="O31" s="19">
        <f>O30</f>
        <v>4786283</v>
      </c>
      <c r="P31" s="19">
        <f>P27+P28+P29+P30</f>
        <v>269342556</v>
      </c>
      <c r="Q31" s="20">
        <f>Q27+Q28+Q29+Q30</f>
        <v>17198852497.950001</v>
      </c>
      <c r="R31" s="19">
        <f>R30</f>
        <v>2590</v>
      </c>
      <c r="S31" s="19">
        <f>S27+S28+S29+S30</f>
        <v>88191827</v>
      </c>
      <c r="T31" s="20">
        <f>T27+T28+T29+T30</f>
        <v>11634806496</v>
      </c>
      <c r="U31" s="19">
        <f>U30</f>
        <v>41039</v>
      </c>
      <c r="V31" s="19">
        <f>V30</f>
        <v>19805</v>
      </c>
      <c r="W31" s="19">
        <f>W27+W28+W29+W30</f>
        <v>158706187</v>
      </c>
      <c r="X31" s="20">
        <f>X27+X28+X29+X30</f>
        <v>4429045985.0100002</v>
      </c>
      <c r="Y31" s="2"/>
      <c r="Z31" s="8"/>
      <c r="AA31" s="8"/>
      <c r="AB31" s="8"/>
      <c r="AC31" s="8"/>
    </row>
    <row r="32" spans="1:29" outlineLevel="1" x14ac:dyDescent="0.35">
      <c r="A32" s="1">
        <v>41729</v>
      </c>
      <c r="C32" s="2">
        <v>44093</v>
      </c>
      <c r="D32" s="2">
        <v>34003</v>
      </c>
      <c r="E32" s="3">
        <v>707663.56</v>
      </c>
      <c r="F32" s="2">
        <v>4152202</v>
      </c>
      <c r="G32" s="2">
        <v>64798709.079999998</v>
      </c>
      <c r="H32" s="3">
        <v>3948039328.3699999</v>
      </c>
      <c r="I32" s="2">
        <v>626463</v>
      </c>
      <c r="J32" s="2">
        <v>4738087</v>
      </c>
      <c r="K32" s="3">
        <v>209810181.85000002</v>
      </c>
      <c r="L32" s="2">
        <v>2397620</v>
      </c>
      <c r="M32" s="2">
        <v>8683147</v>
      </c>
      <c r="N32" s="3">
        <v>106216755.59999999</v>
      </c>
      <c r="O32" s="2">
        <v>4822758</v>
      </c>
      <c r="P32" s="2">
        <v>69570799.079999998</v>
      </c>
      <c r="Q32" s="3">
        <v>4158557173.7799997</v>
      </c>
      <c r="R32" s="2">
        <v>2601</v>
      </c>
      <c r="S32" s="2">
        <v>20874764</v>
      </c>
      <c r="T32" s="3">
        <v>2769092964</v>
      </c>
      <c r="U32" s="2">
        <v>41478</v>
      </c>
      <c r="V32" s="2">
        <v>21322</v>
      </c>
      <c r="W32" s="2">
        <v>43633514</v>
      </c>
      <c r="X32" s="3">
        <v>1118997967.5699995</v>
      </c>
      <c r="Y32" s="2"/>
      <c r="Z32" s="8"/>
      <c r="AA32" s="8"/>
      <c r="AB32" s="8"/>
      <c r="AC32" s="8"/>
    </row>
    <row r="33" spans="1:29" outlineLevel="1" x14ac:dyDescent="0.35">
      <c r="A33" s="1">
        <v>41820</v>
      </c>
      <c r="C33" s="2">
        <v>39807</v>
      </c>
      <c r="D33" s="2">
        <v>23125</v>
      </c>
      <c r="E33" s="3">
        <v>483683.75</v>
      </c>
      <c r="F33" s="2">
        <v>4201941</v>
      </c>
      <c r="G33" s="2">
        <v>73903702</v>
      </c>
      <c r="H33" s="3">
        <v>4481124528.5300007</v>
      </c>
      <c r="I33" s="2">
        <v>631473</v>
      </c>
      <c r="J33" s="2">
        <v>5172637</v>
      </c>
      <c r="K33" s="3">
        <v>223805459</v>
      </c>
      <c r="L33" s="2">
        <v>2620130</v>
      </c>
      <c r="M33" s="2">
        <v>10587456</v>
      </c>
      <c r="N33" s="3">
        <v>130449021.40000002</v>
      </c>
      <c r="O33" s="2">
        <v>4873221</v>
      </c>
      <c r="P33" s="2">
        <v>79099464</v>
      </c>
      <c r="Q33" s="3">
        <v>4705413671.2799997</v>
      </c>
      <c r="R33" s="2">
        <v>2624</v>
      </c>
      <c r="S33" s="2">
        <v>22632682</v>
      </c>
      <c r="T33" s="3">
        <v>3067181153</v>
      </c>
      <c r="U33" s="2">
        <v>42047</v>
      </c>
      <c r="V33" s="2">
        <v>22669</v>
      </c>
      <c r="W33" s="2">
        <v>48667504</v>
      </c>
      <c r="X33" s="3">
        <v>1245596578.52</v>
      </c>
      <c r="Y33" s="2"/>
      <c r="Z33" s="8"/>
      <c r="AA33" s="8"/>
      <c r="AB33" s="8"/>
      <c r="AC33" s="8"/>
    </row>
    <row r="34" spans="1:29" outlineLevel="1" x14ac:dyDescent="0.35">
      <c r="A34" s="1">
        <v>41912</v>
      </c>
      <c r="C34" s="2">
        <v>39294</v>
      </c>
      <c r="D34" s="2">
        <v>25503</v>
      </c>
      <c r="E34" s="3">
        <v>1205964.75</v>
      </c>
      <c r="F34" s="2">
        <v>4258351</v>
      </c>
      <c r="G34" s="2">
        <v>76433531</v>
      </c>
      <c r="H34" s="3">
        <v>4637406744.9200001</v>
      </c>
      <c r="I34" s="2">
        <v>644548</v>
      </c>
      <c r="J34" s="2">
        <v>5465280</v>
      </c>
      <c r="K34" s="3">
        <v>238055694.02949998</v>
      </c>
      <c r="L34" s="2">
        <v>2862269</v>
      </c>
      <c r="M34" s="2">
        <v>13638732</v>
      </c>
      <c r="N34" s="3">
        <v>184502586.0503</v>
      </c>
      <c r="O34" s="2">
        <v>4942193</v>
      </c>
      <c r="P34" s="2">
        <v>81924314</v>
      </c>
      <c r="Q34" s="3">
        <v>4876668403.6994991</v>
      </c>
      <c r="R34" s="2">
        <v>2659</v>
      </c>
      <c r="S34" s="2">
        <v>22665684</v>
      </c>
      <c r="T34" s="3">
        <v>3163942830</v>
      </c>
      <c r="U34" s="2">
        <v>44514</v>
      </c>
      <c r="V34" s="2">
        <v>24603</v>
      </c>
      <c r="W34" s="2">
        <v>49815456</v>
      </c>
      <c r="X34" s="3">
        <v>1270124347.4500003</v>
      </c>
      <c r="Y34" s="2"/>
      <c r="Z34" s="8"/>
      <c r="AA34" s="8"/>
      <c r="AB34" s="8"/>
      <c r="AC34" s="8"/>
    </row>
    <row r="35" spans="1:29" outlineLevel="1" x14ac:dyDescent="0.35">
      <c r="A35" s="1">
        <v>42004</v>
      </c>
      <c r="C35" s="2">
        <v>70175</v>
      </c>
      <c r="D35" s="2">
        <v>97916</v>
      </c>
      <c r="E35" s="3">
        <v>13704482.239999998</v>
      </c>
      <c r="F35" s="2">
        <v>4313089</v>
      </c>
      <c r="G35" s="2">
        <v>80889835</v>
      </c>
      <c r="H35" s="3">
        <v>4892084534.8500004</v>
      </c>
      <c r="I35" s="2">
        <v>654281</v>
      </c>
      <c r="J35" s="2">
        <v>5779862</v>
      </c>
      <c r="K35" s="3">
        <v>247927041.63350001</v>
      </c>
      <c r="L35" s="2">
        <v>3216030</v>
      </c>
      <c r="M35" s="2">
        <v>17613308</v>
      </c>
      <c r="N35" s="3">
        <v>229471013.78289998</v>
      </c>
      <c r="O35" s="2">
        <v>5037545</v>
      </c>
      <c r="P35" s="2">
        <v>86767613</v>
      </c>
      <c r="Q35" s="3">
        <v>5153716058.7235003</v>
      </c>
      <c r="R35" s="2">
        <v>2708</v>
      </c>
      <c r="S35" s="2">
        <v>23143081</v>
      </c>
      <c r="T35" s="3">
        <v>3293285933.6999998</v>
      </c>
      <c r="U35" s="2">
        <v>46822</v>
      </c>
      <c r="V35" s="2">
        <v>26680</v>
      </c>
      <c r="W35" s="2">
        <v>55191055</v>
      </c>
      <c r="X35" s="3">
        <v>1465830034.0500002</v>
      </c>
      <c r="Y35" s="2"/>
      <c r="Z35" s="8"/>
      <c r="AA35" s="8"/>
      <c r="AB35" s="8"/>
      <c r="AC35" s="8"/>
    </row>
    <row r="36" spans="1:29" x14ac:dyDescent="0.35">
      <c r="A36" s="17">
        <v>2014</v>
      </c>
      <c r="C36" s="19">
        <f>C35</f>
        <v>70175</v>
      </c>
      <c r="D36" s="19">
        <f>D32+D33+D34+D35</f>
        <v>180547</v>
      </c>
      <c r="E36" s="20">
        <f>E32+E33+E34+E35</f>
        <v>16101794.299999999</v>
      </c>
      <c r="F36" s="19">
        <f>F35</f>
        <v>4313089</v>
      </c>
      <c r="G36" s="19">
        <f>G32+G33+G34+G35</f>
        <v>296025777.07999998</v>
      </c>
      <c r="H36" s="20">
        <f>H32+H33+H34+H35</f>
        <v>17958655136.669998</v>
      </c>
      <c r="I36" s="19">
        <f>I35</f>
        <v>654281</v>
      </c>
      <c r="J36" s="19">
        <f>J32+J33+J34+J35</f>
        <v>21155866</v>
      </c>
      <c r="K36" s="20">
        <f>K32+K33+K34+K35</f>
        <v>919598376.51300001</v>
      </c>
      <c r="L36" s="19">
        <f>L35</f>
        <v>3216030</v>
      </c>
      <c r="M36" s="19">
        <f>M32+M33+M34+M35</f>
        <v>50522643</v>
      </c>
      <c r="N36" s="20">
        <f>N32+N33+N34+N35</f>
        <v>650639376.83319998</v>
      </c>
      <c r="O36" s="19">
        <f>O35</f>
        <v>5037545</v>
      </c>
      <c r="P36" s="19">
        <f>P32+P33+P34+P35</f>
        <v>317362190.07999998</v>
      </c>
      <c r="Q36" s="20">
        <f>Q32+Q33+Q34+Q35</f>
        <v>18894355307.482998</v>
      </c>
      <c r="R36" s="19">
        <f>R35</f>
        <v>2708</v>
      </c>
      <c r="S36" s="19">
        <f>S32+S33+S34+S35</f>
        <v>89316211</v>
      </c>
      <c r="T36" s="20">
        <f>T32+T33+T34+T35</f>
        <v>12293502880.700001</v>
      </c>
      <c r="U36" s="19">
        <f>U35</f>
        <v>46822</v>
      </c>
      <c r="V36" s="19">
        <f>V35</f>
        <v>26680</v>
      </c>
      <c r="W36" s="19">
        <f>W32+W33+W34+W35</f>
        <v>197307529</v>
      </c>
      <c r="X36" s="20">
        <f>X32+X33+X34+X35</f>
        <v>5100548927.5900002</v>
      </c>
      <c r="Y36" s="2"/>
      <c r="Z36" s="8"/>
      <c r="AA36" s="8"/>
      <c r="AB36" s="8"/>
      <c r="AC36" s="8"/>
    </row>
    <row r="37" spans="1:29" outlineLevel="1" x14ac:dyDescent="0.35">
      <c r="A37" s="1">
        <v>42094</v>
      </c>
      <c r="C37" s="2">
        <v>90525</v>
      </c>
      <c r="D37" s="2">
        <v>115269</v>
      </c>
      <c r="E37" s="3">
        <v>15513686</v>
      </c>
      <c r="F37" s="2">
        <v>4344582</v>
      </c>
      <c r="G37" s="2">
        <v>75966631</v>
      </c>
      <c r="H37" s="3">
        <v>4250974412.7800007</v>
      </c>
      <c r="I37" s="2">
        <v>657327</v>
      </c>
      <c r="J37" s="2">
        <v>5633567</v>
      </c>
      <c r="K37" s="3">
        <v>225660827.41300002</v>
      </c>
      <c r="L37" s="2">
        <v>3488802</v>
      </c>
      <c r="M37" s="2">
        <v>20765983</v>
      </c>
      <c r="N37" s="3">
        <v>279851957.70000005</v>
      </c>
      <c r="O37" s="2">
        <v>5092434</v>
      </c>
      <c r="P37" s="2">
        <v>81715467</v>
      </c>
      <c r="Q37" s="3">
        <v>4492148926.1929998</v>
      </c>
      <c r="R37" s="2">
        <v>2725</v>
      </c>
      <c r="S37" s="2">
        <v>21396793</v>
      </c>
      <c r="T37" s="3">
        <v>2965650551</v>
      </c>
      <c r="U37" s="2">
        <v>45516</v>
      </c>
      <c r="V37" s="2">
        <v>30641</v>
      </c>
      <c r="W37" s="2">
        <v>52594116</v>
      </c>
      <c r="X37" s="3">
        <v>1225887782.5600002</v>
      </c>
      <c r="Y37" s="2"/>
      <c r="Z37" s="8"/>
      <c r="AA37" s="8"/>
      <c r="AB37" s="8"/>
      <c r="AC37" s="8"/>
    </row>
    <row r="38" spans="1:29" outlineLevel="1" x14ac:dyDescent="0.35">
      <c r="A38" s="1">
        <v>42185</v>
      </c>
      <c r="C38" s="2">
        <v>92369</v>
      </c>
      <c r="D38" s="2">
        <v>101535</v>
      </c>
      <c r="E38" s="3">
        <v>14618578</v>
      </c>
      <c r="F38" s="2">
        <v>4384785</v>
      </c>
      <c r="G38" s="2">
        <v>84492008</v>
      </c>
      <c r="H38" s="3">
        <v>4802355909.5599995</v>
      </c>
      <c r="I38" s="2">
        <v>667301</v>
      </c>
      <c r="J38" s="2">
        <v>6312177</v>
      </c>
      <c r="K38" s="3">
        <v>260418299.26289997</v>
      </c>
      <c r="L38" s="2">
        <v>3605613</v>
      </c>
      <c r="M38" s="2">
        <v>23302497</v>
      </c>
      <c r="N38" s="3">
        <v>300382510.36760008</v>
      </c>
      <c r="O38" s="2">
        <v>5144455</v>
      </c>
      <c r="P38" s="2">
        <v>90905720</v>
      </c>
      <c r="Q38" s="3">
        <v>5077392786.8228998</v>
      </c>
      <c r="R38" s="2">
        <v>2733</v>
      </c>
      <c r="S38" s="2">
        <v>23485767</v>
      </c>
      <c r="T38" s="3">
        <v>3264407608.6399999</v>
      </c>
      <c r="U38" s="2">
        <v>45652</v>
      </c>
      <c r="V38" s="2">
        <v>32478</v>
      </c>
      <c r="W38" s="2">
        <v>55442572</v>
      </c>
      <c r="X38" s="3">
        <v>1349327144.0471101</v>
      </c>
      <c r="Z38" s="8"/>
      <c r="AA38" s="8"/>
      <c r="AB38" s="8"/>
      <c r="AC38" s="8"/>
    </row>
    <row r="39" spans="1:29" outlineLevel="1" x14ac:dyDescent="0.35">
      <c r="A39" s="1">
        <v>42277</v>
      </c>
      <c r="C39" s="2">
        <v>113299</v>
      </c>
      <c r="D39" s="2">
        <v>100487</v>
      </c>
      <c r="E39" s="3">
        <v>14343448.65</v>
      </c>
      <c r="F39" s="2">
        <v>4435053</v>
      </c>
      <c r="G39" s="2">
        <v>88585541.799999997</v>
      </c>
      <c r="H39" s="3">
        <v>5020880298.3459997</v>
      </c>
      <c r="I39" s="2">
        <v>682556</v>
      </c>
      <c r="J39" s="2">
        <v>6770356</v>
      </c>
      <c r="K39" s="3">
        <v>264174164.53999999</v>
      </c>
      <c r="L39" s="2">
        <v>3795322</v>
      </c>
      <c r="M39" s="2">
        <v>27271672</v>
      </c>
      <c r="N39" s="3">
        <v>379976123.20749998</v>
      </c>
      <c r="O39" s="2">
        <v>5230908</v>
      </c>
      <c r="P39" s="2">
        <v>95456384.799999997</v>
      </c>
      <c r="Q39" s="3">
        <v>5299397911.5360003</v>
      </c>
      <c r="R39" s="2">
        <v>2735</v>
      </c>
      <c r="S39" s="2">
        <v>23365526</v>
      </c>
      <c r="T39" s="3">
        <v>3360435909</v>
      </c>
      <c r="U39" s="2">
        <v>46679</v>
      </c>
      <c r="V39" s="2">
        <v>35274</v>
      </c>
      <c r="W39" s="2">
        <v>58210034</v>
      </c>
      <c r="X39" s="3">
        <v>1408470316.1536801</v>
      </c>
      <c r="Z39" s="8"/>
      <c r="AA39" s="8"/>
      <c r="AB39" s="8"/>
      <c r="AC39" s="8"/>
    </row>
    <row r="40" spans="1:29" outlineLevel="1" x14ac:dyDescent="0.35">
      <c r="A40" s="1">
        <v>42369</v>
      </c>
      <c r="C40" s="2">
        <v>132560</v>
      </c>
      <c r="D40" s="2">
        <v>94615</v>
      </c>
      <c r="E40" s="3">
        <v>13108536.380000001</v>
      </c>
      <c r="F40" s="2">
        <v>4486643</v>
      </c>
      <c r="G40" s="2">
        <v>91783670.200000003</v>
      </c>
      <c r="H40" s="3">
        <v>5219849866.0799999</v>
      </c>
      <c r="I40" s="2">
        <v>685174</v>
      </c>
      <c r="J40" s="2">
        <v>7042973</v>
      </c>
      <c r="K40" s="3">
        <v>277532628.45730001</v>
      </c>
      <c r="L40" s="2">
        <v>3959510</v>
      </c>
      <c r="M40" s="2">
        <v>29406224.899999999</v>
      </c>
      <c r="N40" s="3">
        <v>378589425.15699995</v>
      </c>
      <c r="O40" s="2">
        <v>5304377</v>
      </c>
      <c r="P40" s="2">
        <v>98921258.200000003</v>
      </c>
      <c r="Q40" s="3">
        <v>5510491030.5773001</v>
      </c>
      <c r="R40" s="2">
        <v>2738</v>
      </c>
      <c r="S40" s="2">
        <v>23429418</v>
      </c>
      <c r="T40" s="3">
        <v>3450923740.3400002</v>
      </c>
      <c r="U40" s="2">
        <v>49604</v>
      </c>
      <c r="V40" s="2">
        <v>38424</v>
      </c>
      <c r="W40" s="2">
        <v>62086104</v>
      </c>
      <c r="X40" s="3">
        <v>1580458337.0924997</v>
      </c>
      <c r="Z40" s="8"/>
      <c r="AA40" s="8"/>
      <c r="AB40" s="8"/>
      <c r="AC40" s="8"/>
    </row>
    <row r="41" spans="1:29" x14ac:dyDescent="0.35">
      <c r="A41" s="17">
        <v>2015</v>
      </c>
      <c r="C41" s="19">
        <f>C40</f>
        <v>132560</v>
      </c>
      <c r="D41" s="19">
        <f>D37+D38+D39+D40</f>
        <v>411906</v>
      </c>
      <c r="E41" s="20">
        <f>E37+E38+E39+E40</f>
        <v>57584249.030000001</v>
      </c>
      <c r="F41" s="19">
        <f>F40</f>
        <v>4486643</v>
      </c>
      <c r="G41" s="19">
        <f>G37+G38+G39+G40</f>
        <v>340827851</v>
      </c>
      <c r="H41" s="20">
        <f>H37+H38+H39+H40</f>
        <v>19294060486.765999</v>
      </c>
      <c r="I41" s="19">
        <f>I40</f>
        <v>685174</v>
      </c>
      <c r="J41" s="19">
        <f>J37+J38+J39+J40</f>
        <v>25759073</v>
      </c>
      <c r="K41" s="20">
        <f>K37+K38+K39+K40</f>
        <v>1027785919.6731999</v>
      </c>
      <c r="L41" s="19">
        <f>L40</f>
        <v>3959510</v>
      </c>
      <c r="M41" s="19">
        <f>M37+M38+M39+M40</f>
        <v>100746376.90000001</v>
      </c>
      <c r="N41" s="20">
        <f>N37+N38+N39+N40</f>
        <v>1338800016.4321001</v>
      </c>
      <c r="O41" s="19">
        <f>O40</f>
        <v>5304377</v>
      </c>
      <c r="P41" s="19">
        <f>P37+P38+P39+P40</f>
        <v>366998830</v>
      </c>
      <c r="Q41" s="20">
        <f>Q37+Q38+Q39+Q40</f>
        <v>20379430655.1292</v>
      </c>
      <c r="R41" s="19">
        <f>R40</f>
        <v>2738</v>
      </c>
      <c r="S41" s="19">
        <f>S37+S38+S39+S40</f>
        <v>91677504</v>
      </c>
      <c r="T41" s="20">
        <f>T37+T38+T39+T40</f>
        <v>13041417808.98</v>
      </c>
      <c r="U41" s="19">
        <f>U40</f>
        <v>49604</v>
      </c>
      <c r="V41" s="19">
        <f>V40</f>
        <v>38424</v>
      </c>
      <c r="W41" s="19">
        <f>W37+W38+W39+W40</f>
        <v>228332826</v>
      </c>
      <c r="X41" s="20">
        <f>X37+X38+X39+X40</f>
        <v>5564143579.8532896</v>
      </c>
      <c r="Z41" s="8"/>
      <c r="AA41" s="8"/>
      <c r="AB41" s="8"/>
      <c r="AC41" s="8"/>
    </row>
    <row r="42" spans="1:29" outlineLevel="1" x14ac:dyDescent="0.35">
      <c r="A42" s="1">
        <v>42460</v>
      </c>
      <c r="C42" s="2">
        <v>130147</v>
      </c>
      <c r="D42" s="2">
        <v>53400</v>
      </c>
      <c r="E42" s="3">
        <v>2490590.94</v>
      </c>
      <c r="F42" s="2">
        <v>4553518</v>
      </c>
      <c r="G42" s="2">
        <v>86146382</v>
      </c>
      <c r="H42" s="3">
        <v>4523170975.8099995</v>
      </c>
      <c r="I42" s="2">
        <v>681396</v>
      </c>
      <c r="J42" s="2">
        <v>7006123</v>
      </c>
      <c r="K42" s="3">
        <v>271920545.45999998</v>
      </c>
      <c r="L42" s="2">
        <v>4117805</v>
      </c>
      <c r="M42" s="2">
        <v>30252017</v>
      </c>
      <c r="N42" s="3">
        <v>349419029.09210002</v>
      </c>
      <c r="O42" s="2">
        <v>5365061</v>
      </c>
      <c r="P42" s="2">
        <v>93205905</v>
      </c>
      <c r="Q42" s="3">
        <v>4797582112.21</v>
      </c>
      <c r="R42" s="2">
        <v>2744</v>
      </c>
      <c r="S42" s="2">
        <v>21165976</v>
      </c>
      <c r="T42" s="3">
        <v>2958963513.2600002</v>
      </c>
      <c r="U42" s="2">
        <v>48013</v>
      </c>
      <c r="V42" s="2">
        <v>38655</v>
      </c>
      <c r="W42" s="2">
        <v>59475860</v>
      </c>
      <c r="X42" s="3">
        <v>1377660042.4300003</v>
      </c>
      <c r="Z42" s="8"/>
      <c r="AA42" s="8"/>
      <c r="AB42" s="8"/>
      <c r="AC42" s="8"/>
    </row>
    <row r="43" spans="1:29" outlineLevel="1" x14ac:dyDescent="0.35">
      <c r="A43" s="1">
        <v>42551</v>
      </c>
      <c r="C43" s="2">
        <v>121858</v>
      </c>
      <c r="D43" s="2">
        <v>47753</v>
      </c>
      <c r="E43" s="3">
        <v>2930044.43</v>
      </c>
      <c r="F43" s="2">
        <v>4592030</v>
      </c>
      <c r="G43" s="2">
        <v>97142685</v>
      </c>
      <c r="H43" s="3">
        <v>5166503718.9499989</v>
      </c>
      <c r="I43" s="2">
        <v>680020</v>
      </c>
      <c r="J43" s="2">
        <v>7704924</v>
      </c>
      <c r="K43" s="3">
        <v>288732808.99529999</v>
      </c>
      <c r="L43" s="2">
        <v>4182127</v>
      </c>
      <c r="M43" s="2">
        <v>38791177</v>
      </c>
      <c r="N43" s="3">
        <v>477905633.84109998</v>
      </c>
      <c r="O43" s="2">
        <v>5393908</v>
      </c>
      <c r="P43" s="2">
        <v>104895362</v>
      </c>
      <c r="Q43" s="3">
        <v>5458166572.3752995</v>
      </c>
      <c r="R43" s="2">
        <v>2756</v>
      </c>
      <c r="S43" s="2">
        <v>24059611</v>
      </c>
      <c r="T43" s="3">
        <v>3417908666</v>
      </c>
      <c r="U43" s="2">
        <v>50283</v>
      </c>
      <c r="V43" s="2">
        <v>41356</v>
      </c>
      <c r="W43" s="2">
        <v>66959091</v>
      </c>
      <c r="X43" s="3">
        <v>1528367595.9100001</v>
      </c>
      <c r="Z43" s="8"/>
      <c r="AA43" s="8"/>
      <c r="AB43" s="8"/>
      <c r="AC43" s="8"/>
    </row>
    <row r="44" spans="1:29" outlineLevel="1" x14ac:dyDescent="0.35">
      <c r="A44" s="1">
        <v>42643</v>
      </c>
      <c r="C44" s="2">
        <v>80915</v>
      </c>
      <c r="D44" s="2">
        <v>46305</v>
      </c>
      <c r="E44" s="3">
        <v>903488.18999999971</v>
      </c>
      <c r="F44" s="2">
        <v>4642288</v>
      </c>
      <c r="G44" s="2">
        <v>99671254.329999998</v>
      </c>
      <c r="H44" s="3">
        <v>5305927403.090395</v>
      </c>
      <c r="I44" s="2">
        <v>773955</v>
      </c>
      <c r="J44" s="2">
        <v>8460508</v>
      </c>
      <c r="K44" s="3">
        <v>318392578.75350004</v>
      </c>
      <c r="L44" s="2">
        <v>4435116</v>
      </c>
      <c r="M44" s="2">
        <v>40030100</v>
      </c>
      <c r="N44" s="3">
        <v>550270435.51779997</v>
      </c>
      <c r="O44" s="2">
        <v>5497158</v>
      </c>
      <c r="P44" s="2">
        <v>108178067.33</v>
      </c>
      <c r="Q44" s="3">
        <v>5625223470.0338955</v>
      </c>
      <c r="R44" s="2">
        <v>2752</v>
      </c>
      <c r="S44" s="2">
        <v>23587337</v>
      </c>
      <c r="T44" s="3">
        <v>3476925549</v>
      </c>
      <c r="U44" s="2">
        <v>51424</v>
      </c>
      <c r="V44" s="2">
        <v>42551</v>
      </c>
      <c r="W44" s="2">
        <v>67907526</v>
      </c>
      <c r="X44" s="3">
        <v>1553677840.6800003</v>
      </c>
      <c r="Z44" s="8"/>
      <c r="AA44" s="8"/>
      <c r="AB44" s="8"/>
      <c r="AC44" s="8"/>
    </row>
    <row r="45" spans="1:29" outlineLevel="1" x14ac:dyDescent="0.35">
      <c r="A45" s="1">
        <v>42735</v>
      </c>
      <c r="C45" s="2">
        <v>101556</v>
      </c>
      <c r="D45" s="2">
        <v>55695</v>
      </c>
      <c r="E45" s="3">
        <v>3440799.69</v>
      </c>
      <c r="F45" s="2">
        <v>4623736</v>
      </c>
      <c r="G45" s="2">
        <v>104113375</v>
      </c>
      <c r="H45" s="3">
        <v>5608086570.1199989</v>
      </c>
      <c r="I45" s="2">
        <v>770499</v>
      </c>
      <c r="J45" s="2">
        <v>8669356</v>
      </c>
      <c r="K45" s="3">
        <v>323148378.44919997</v>
      </c>
      <c r="L45" s="2">
        <v>4513500</v>
      </c>
      <c r="M45" s="2">
        <v>48334857</v>
      </c>
      <c r="N45" s="3">
        <v>738647026.46051252</v>
      </c>
      <c r="O45" s="2">
        <v>5495791</v>
      </c>
      <c r="P45" s="2">
        <v>112838426</v>
      </c>
      <c r="Q45" s="3">
        <v>5924646108.2591991</v>
      </c>
      <c r="R45" s="2">
        <v>2765</v>
      </c>
      <c r="S45" s="2">
        <v>23598940</v>
      </c>
      <c r="T45" s="3">
        <v>3567038084</v>
      </c>
      <c r="U45" s="2">
        <v>42150</v>
      </c>
      <c r="V45" s="2">
        <v>36258</v>
      </c>
      <c r="W45" s="2">
        <v>55579689</v>
      </c>
      <c r="X45" s="3">
        <v>1389764639.5800004</v>
      </c>
      <c r="Z45" s="8"/>
      <c r="AA45" s="8"/>
      <c r="AB45" s="8"/>
      <c r="AC45" s="8"/>
    </row>
    <row r="46" spans="1:29" x14ac:dyDescent="0.35">
      <c r="A46" s="17">
        <v>2016</v>
      </c>
      <c r="C46" s="19">
        <f>C45</f>
        <v>101556</v>
      </c>
      <c r="D46" s="19">
        <f>D42+D43+D44+D45</f>
        <v>203153</v>
      </c>
      <c r="E46" s="20">
        <f>E42+E43+E44+E45</f>
        <v>9764923.25</v>
      </c>
      <c r="F46" s="19">
        <f>F45</f>
        <v>4623736</v>
      </c>
      <c r="G46" s="19">
        <f>G42+G43+G44+G45</f>
        <v>387073696.32999998</v>
      </c>
      <c r="H46" s="20">
        <f>H42+H43+H44+H45</f>
        <v>20603688667.97039</v>
      </c>
      <c r="I46" s="19">
        <f>I45</f>
        <v>770499</v>
      </c>
      <c r="J46" s="19">
        <f>J42+J43+J44+J45</f>
        <v>31840911</v>
      </c>
      <c r="K46" s="20">
        <f>K42+K43+K44+K45</f>
        <v>1202194311.658</v>
      </c>
      <c r="L46" s="19">
        <f>L45</f>
        <v>4513500</v>
      </c>
      <c r="M46" s="19">
        <f>M42+M43+M44+M45</f>
        <v>157408151</v>
      </c>
      <c r="N46" s="20">
        <f>N42+N43+N44+N45</f>
        <v>2116242124.9115124</v>
      </c>
      <c r="O46" s="19">
        <f>O45</f>
        <v>5495791</v>
      </c>
      <c r="P46" s="19">
        <f>P42+P43+P44+P45</f>
        <v>419117760.32999998</v>
      </c>
      <c r="Q46" s="20">
        <f>Q42+Q43+Q44+Q45</f>
        <v>21805618262.878395</v>
      </c>
      <c r="R46" s="19">
        <f>R45</f>
        <v>2765</v>
      </c>
      <c r="S46" s="19">
        <f>S42+S43+S44+S45</f>
        <v>92411864</v>
      </c>
      <c r="T46" s="20">
        <f>T42+T43+T44+T45</f>
        <v>13420835812.26</v>
      </c>
      <c r="U46" s="19">
        <f>U45</f>
        <v>42150</v>
      </c>
      <c r="V46" s="19">
        <f>V45</f>
        <v>36258</v>
      </c>
      <c r="W46" s="19">
        <f>W42+W43+W44+W45</f>
        <v>249922166</v>
      </c>
      <c r="X46" s="20">
        <f>X42+X43+X44+X45</f>
        <v>5849470118.6000004</v>
      </c>
      <c r="Z46" s="8"/>
      <c r="AA46" s="8"/>
      <c r="AB46" s="8"/>
      <c r="AC46" s="8"/>
    </row>
    <row r="47" spans="1:29" outlineLevel="1" x14ac:dyDescent="0.35">
      <c r="A47" s="1">
        <v>42825</v>
      </c>
      <c r="C47" s="2">
        <v>100184</v>
      </c>
      <c r="D47" s="2">
        <v>66924</v>
      </c>
      <c r="E47" s="3">
        <v>3121612.2</v>
      </c>
      <c r="F47" s="2">
        <v>4611522</v>
      </c>
      <c r="G47" s="2">
        <v>96790256</v>
      </c>
      <c r="H47" s="3">
        <v>4866310335.5414467</v>
      </c>
      <c r="I47" s="2">
        <v>762350</v>
      </c>
      <c r="J47" s="2">
        <v>7922256</v>
      </c>
      <c r="K47" s="3">
        <v>297650608.00822097</v>
      </c>
      <c r="L47" s="2">
        <v>4627679</v>
      </c>
      <c r="M47" s="2">
        <v>47887794</v>
      </c>
      <c r="N47" s="3">
        <v>735278852.42299986</v>
      </c>
      <c r="O47" s="2">
        <v>5474056</v>
      </c>
      <c r="P47" s="2">
        <v>104779436</v>
      </c>
      <c r="Q47" s="3">
        <v>5167082555.7496681</v>
      </c>
      <c r="R47" s="2">
        <v>2761</v>
      </c>
      <c r="S47" s="2">
        <v>21679064</v>
      </c>
      <c r="T47" s="3">
        <v>3133409131</v>
      </c>
      <c r="U47" s="2">
        <v>52459</v>
      </c>
      <c r="V47" s="2">
        <v>38263</v>
      </c>
      <c r="W47" s="2">
        <v>69730611.930000007</v>
      </c>
      <c r="X47" s="3">
        <v>1554226709.6418138</v>
      </c>
      <c r="Z47" s="8"/>
      <c r="AA47" s="8"/>
      <c r="AB47" s="8"/>
      <c r="AC47" s="8"/>
    </row>
    <row r="48" spans="1:29" outlineLevel="1" x14ac:dyDescent="0.35">
      <c r="A48" s="1">
        <v>42916</v>
      </c>
      <c r="C48" s="2">
        <v>91693</v>
      </c>
      <c r="D48" s="2">
        <v>64575</v>
      </c>
      <c r="E48" s="3">
        <v>3217909.57</v>
      </c>
      <c r="F48" s="2">
        <v>4618923</v>
      </c>
      <c r="G48" s="2">
        <v>108374733</v>
      </c>
      <c r="H48" s="3">
        <v>5495238480.5440006</v>
      </c>
      <c r="I48" s="2">
        <v>758274</v>
      </c>
      <c r="J48" s="2">
        <v>8791295</v>
      </c>
      <c r="K48" s="3">
        <v>321796327.05778897</v>
      </c>
      <c r="L48" s="2">
        <v>4612843</v>
      </c>
      <c r="M48" s="2">
        <v>56333672</v>
      </c>
      <c r="N48" s="3">
        <v>907748004.29339993</v>
      </c>
      <c r="O48" s="2">
        <v>5468890</v>
      </c>
      <c r="P48" s="2">
        <v>117230603</v>
      </c>
      <c r="Q48" s="3">
        <v>5820252717.1717892</v>
      </c>
      <c r="R48" s="2">
        <v>2692</v>
      </c>
      <c r="S48" s="2">
        <v>24084625</v>
      </c>
      <c r="T48" s="3">
        <v>3547857180</v>
      </c>
      <c r="U48" s="2">
        <v>51350</v>
      </c>
      <c r="V48" s="2">
        <v>37373</v>
      </c>
      <c r="W48" s="2">
        <v>75594341</v>
      </c>
      <c r="X48" s="3">
        <v>1630474723.8275959</v>
      </c>
      <c r="Z48" s="8"/>
      <c r="AA48" s="8"/>
      <c r="AB48" s="8"/>
      <c r="AC48" s="8"/>
    </row>
    <row r="49" spans="1:29" outlineLevel="1" x14ac:dyDescent="0.35">
      <c r="A49" s="1">
        <v>43008</v>
      </c>
      <c r="C49" s="2">
        <v>52508</v>
      </c>
      <c r="D49" s="2">
        <v>52828</v>
      </c>
      <c r="E49" s="3">
        <v>3014605.4</v>
      </c>
      <c r="F49" s="2">
        <v>4382930</v>
      </c>
      <c r="G49" s="2">
        <v>117564053</v>
      </c>
      <c r="H49" s="3">
        <v>5973605386.8612003</v>
      </c>
      <c r="I49" s="2">
        <v>731184</v>
      </c>
      <c r="J49" s="2">
        <v>9409888</v>
      </c>
      <c r="K49" s="3">
        <v>343860288.72192198</v>
      </c>
      <c r="L49" s="2">
        <v>4693784</v>
      </c>
      <c r="M49" s="2">
        <v>67925777</v>
      </c>
      <c r="N49" s="3">
        <v>1372122835</v>
      </c>
      <c r="O49" s="2">
        <v>5166622</v>
      </c>
      <c r="P49" s="2">
        <v>127026769</v>
      </c>
      <c r="Q49" s="3">
        <v>6320480280.9831219</v>
      </c>
      <c r="R49" s="2">
        <v>2723</v>
      </c>
      <c r="S49" s="2">
        <v>23997822</v>
      </c>
      <c r="T49" s="3">
        <v>3682643331</v>
      </c>
      <c r="U49" s="2">
        <v>48650</v>
      </c>
      <c r="V49" s="2">
        <v>43263</v>
      </c>
      <c r="W49" s="2">
        <v>74025068</v>
      </c>
      <c r="X49" s="3">
        <v>1646996876.3023543</v>
      </c>
      <c r="Z49" s="8"/>
      <c r="AA49" s="8"/>
      <c r="AB49" s="8"/>
      <c r="AC49" s="8"/>
    </row>
    <row r="50" spans="1:29" outlineLevel="1" x14ac:dyDescent="0.35">
      <c r="A50" s="1">
        <v>43100</v>
      </c>
      <c r="C50" s="2">
        <v>63732</v>
      </c>
      <c r="D50" s="2">
        <v>63073</v>
      </c>
      <c r="E50" s="3">
        <v>3381253.8199999994</v>
      </c>
      <c r="F50" s="2">
        <v>4406261</v>
      </c>
      <c r="G50" s="2">
        <v>122420068</v>
      </c>
      <c r="H50" s="3">
        <v>6358220167.6036997</v>
      </c>
      <c r="I50" s="2">
        <v>713239</v>
      </c>
      <c r="J50" s="2">
        <v>9777245</v>
      </c>
      <c r="K50" s="3">
        <v>368255556.55329692</v>
      </c>
      <c r="L50" s="2">
        <v>4752836</v>
      </c>
      <c r="M50" s="2">
        <v>73030914</v>
      </c>
      <c r="N50" s="3">
        <v>1653144753.6699998</v>
      </c>
      <c r="O50" s="2">
        <v>5183232</v>
      </c>
      <c r="P50" s="2">
        <v>132260386</v>
      </c>
      <c r="Q50" s="3">
        <v>6729856977.9769974</v>
      </c>
      <c r="R50" s="2">
        <v>2726</v>
      </c>
      <c r="S50" s="2">
        <v>23974994</v>
      </c>
      <c r="T50" s="3">
        <v>3794002768</v>
      </c>
      <c r="U50" s="2">
        <v>49161</v>
      </c>
      <c r="V50" s="2">
        <v>47845</v>
      </c>
      <c r="W50" s="2">
        <v>72086688.582368463</v>
      </c>
      <c r="X50" s="3">
        <v>1721564277.8272724</v>
      </c>
      <c r="Z50" s="8"/>
      <c r="AA50" s="8"/>
      <c r="AB50" s="8"/>
      <c r="AC50" s="8"/>
    </row>
    <row r="51" spans="1:29" x14ac:dyDescent="0.35">
      <c r="A51" s="17">
        <v>2017</v>
      </c>
      <c r="C51" s="19">
        <f>C50</f>
        <v>63732</v>
      </c>
      <c r="D51" s="19">
        <f>D47+D48+D49+D50</f>
        <v>247400</v>
      </c>
      <c r="E51" s="20">
        <f>E47+E48+E49+E50</f>
        <v>12735380.989999998</v>
      </c>
      <c r="F51" s="19">
        <f>F50</f>
        <v>4406261</v>
      </c>
      <c r="G51" s="19">
        <f>G47+G48+G49+G50</f>
        <v>445149110</v>
      </c>
      <c r="H51" s="20">
        <f>H47+H48+H49+H50</f>
        <v>22693374370.550346</v>
      </c>
      <c r="I51" s="19">
        <f>I50</f>
        <v>713239</v>
      </c>
      <c r="J51" s="19">
        <f>J47+J48+J49+J50</f>
        <v>35900684</v>
      </c>
      <c r="K51" s="20">
        <f>K47+K48+K49+K50</f>
        <v>1331562780.341229</v>
      </c>
      <c r="L51" s="19">
        <f>L50</f>
        <v>4752836</v>
      </c>
      <c r="M51" s="19">
        <f>M47+M48+M49+M50</f>
        <v>245178157</v>
      </c>
      <c r="N51" s="20">
        <f>N47+N48+N49+N50</f>
        <v>4668294445.3863993</v>
      </c>
      <c r="O51" s="19">
        <f>O50</f>
        <v>5183232</v>
      </c>
      <c r="P51" s="19">
        <f>P47+P48+P49+P50</f>
        <v>481297194</v>
      </c>
      <c r="Q51" s="20">
        <f>Q47+Q48+Q49+Q50</f>
        <v>24037672531.881577</v>
      </c>
      <c r="R51" s="19">
        <f>R50</f>
        <v>2726</v>
      </c>
      <c r="S51" s="19">
        <f>S47+S48+S49+S50</f>
        <v>93736505</v>
      </c>
      <c r="T51" s="20">
        <f>T47+T48+T49+T50</f>
        <v>14157912410</v>
      </c>
      <c r="U51" s="19">
        <f>U50</f>
        <v>49161</v>
      </c>
      <c r="V51" s="19">
        <f>V50</f>
        <v>47845</v>
      </c>
      <c r="W51" s="19">
        <f>W47+W48+W49+W50</f>
        <v>291436709.51236844</v>
      </c>
      <c r="X51" s="20">
        <f>X47+X48+X49+X50</f>
        <v>6553262587.5990372</v>
      </c>
      <c r="Z51" s="8"/>
      <c r="AA51" s="8"/>
      <c r="AB51" s="8"/>
      <c r="AC51" s="8"/>
    </row>
    <row r="52" spans="1:29" outlineLevel="1" x14ac:dyDescent="0.35">
      <c r="A52" s="1">
        <v>43190</v>
      </c>
      <c r="C52" s="2">
        <v>67489</v>
      </c>
      <c r="D52" s="2">
        <v>59063</v>
      </c>
      <c r="E52" s="3">
        <v>2700297.35</v>
      </c>
      <c r="F52" s="2">
        <v>4434666</v>
      </c>
      <c r="G52" s="2">
        <v>117706719</v>
      </c>
      <c r="H52" s="3">
        <v>5633005137.5839996</v>
      </c>
      <c r="I52" s="2">
        <v>706010</v>
      </c>
      <c r="J52" s="2">
        <v>9477160</v>
      </c>
      <c r="K52" s="3">
        <v>340495847.05633527</v>
      </c>
      <c r="L52" s="2">
        <v>4818484</v>
      </c>
      <c r="M52" s="2">
        <v>72651825</v>
      </c>
      <c r="N52" s="3">
        <v>1582740086.2700002</v>
      </c>
      <c r="O52" s="2">
        <v>5208165</v>
      </c>
      <c r="P52" s="2">
        <v>127242942</v>
      </c>
      <c r="Q52" s="3">
        <v>5976201281.9903355</v>
      </c>
      <c r="R52" s="2">
        <v>2727</v>
      </c>
      <c r="S52" s="2">
        <v>21695881</v>
      </c>
      <c r="T52" s="3">
        <v>3288910231</v>
      </c>
      <c r="U52" s="2">
        <v>43563</v>
      </c>
      <c r="V52" s="2">
        <v>42442</v>
      </c>
      <c r="W52" s="2">
        <v>61588877</v>
      </c>
      <c r="X52" s="3">
        <v>1383354317.5919154</v>
      </c>
      <c r="Z52" s="8"/>
      <c r="AA52" s="8"/>
      <c r="AB52" s="8"/>
      <c r="AC52" s="8"/>
    </row>
    <row r="53" spans="1:29" outlineLevel="1" x14ac:dyDescent="0.35">
      <c r="A53" s="1">
        <v>43281</v>
      </c>
      <c r="C53" s="2">
        <v>44275</v>
      </c>
      <c r="D53" s="2">
        <v>58017</v>
      </c>
      <c r="E53" s="3">
        <v>3471758.1</v>
      </c>
      <c r="F53" s="2">
        <v>4441245</v>
      </c>
      <c r="G53" s="2">
        <v>130991773</v>
      </c>
      <c r="H53" s="3">
        <v>6411229590.9980001</v>
      </c>
      <c r="I53" s="2">
        <v>698213</v>
      </c>
      <c r="J53" s="2">
        <v>9781956</v>
      </c>
      <c r="K53" s="3">
        <v>347129317.45600003</v>
      </c>
      <c r="L53" s="2">
        <v>4866857</v>
      </c>
      <c r="M53" s="2">
        <v>82554033</v>
      </c>
      <c r="N53" s="3">
        <v>1810978572.9300001</v>
      </c>
      <c r="O53" s="2">
        <v>5183733</v>
      </c>
      <c r="P53" s="2">
        <v>140831746</v>
      </c>
      <c r="Q53" s="3">
        <v>6761830666.5539989</v>
      </c>
      <c r="R53" s="2">
        <v>2761</v>
      </c>
      <c r="S53" s="2">
        <v>24823907</v>
      </c>
      <c r="T53" s="3">
        <v>3810535600</v>
      </c>
      <c r="U53" s="2">
        <v>43989</v>
      </c>
      <c r="V53" s="2">
        <v>42923</v>
      </c>
      <c r="W53" s="2">
        <v>67358735.567894667</v>
      </c>
      <c r="X53" s="3">
        <v>1529667648.2531557</v>
      </c>
      <c r="Z53" s="8"/>
      <c r="AA53" s="8"/>
      <c r="AB53" s="8"/>
      <c r="AC53" s="8"/>
    </row>
    <row r="54" spans="1:29" outlineLevel="1" x14ac:dyDescent="0.35">
      <c r="A54" s="1">
        <v>43373</v>
      </c>
      <c r="C54" s="2">
        <v>36292</v>
      </c>
      <c r="D54" s="2">
        <v>53379</v>
      </c>
      <c r="E54" s="3">
        <v>3365899.6599999997</v>
      </c>
      <c r="F54" s="2">
        <v>4486656</v>
      </c>
      <c r="G54" s="2">
        <v>133811119</v>
      </c>
      <c r="H54" s="3">
        <v>6557803979.7360001</v>
      </c>
      <c r="I54" s="2">
        <v>695022</v>
      </c>
      <c r="J54" s="2">
        <v>10124236</v>
      </c>
      <c r="K54" s="3">
        <v>361642800.99199998</v>
      </c>
      <c r="L54" s="2">
        <v>4962708</v>
      </c>
      <c r="M54" s="2">
        <v>84385200</v>
      </c>
      <c r="N54" s="3">
        <v>1667924532.98</v>
      </c>
      <c r="O54" s="2">
        <v>5217970</v>
      </c>
      <c r="P54" s="2">
        <v>143988734</v>
      </c>
      <c r="Q54" s="3">
        <v>6922812680.3879995</v>
      </c>
      <c r="R54" s="2">
        <v>2753</v>
      </c>
      <c r="S54" s="2">
        <v>24185452</v>
      </c>
      <c r="T54" s="3">
        <v>3864043348</v>
      </c>
      <c r="U54" s="2">
        <v>44440</v>
      </c>
      <c r="V54" s="2">
        <v>43452</v>
      </c>
      <c r="W54" s="2">
        <v>68228656.781578943</v>
      </c>
      <c r="X54" s="3">
        <v>1535625243.3245878</v>
      </c>
      <c r="Z54" s="8"/>
      <c r="AA54" s="8"/>
      <c r="AB54" s="8"/>
      <c r="AC54" s="8"/>
    </row>
    <row r="55" spans="1:29" outlineLevel="1" x14ac:dyDescent="0.35">
      <c r="A55" s="1">
        <v>43465</v>
      </c>
      <c r="C55" s="2">
        <v>34308</v>
      </c>
      <c r="D55" s="2">
        <v>52674</v>
      </c>
      <c r="E55" s="3">
        <v>3371894.47</v>
      </c>
      <c r="F55" s="2">
        <v>4509754</v>
      </c>
      <c r="G55" s="2">
        <v>139871550</v>
      </c>
      <c r="H55" s="3">
        <v>6949431991.6391001</v>
      </c>
      <c r="I55" s="2">
        <v>684667</v>
      </c>
      <c r="J55" s="2">
        <v>10490541</v>
      </c>
      <c r="K55" s="3">
        <v>383915091.45169997</v>
      </c>
      <c r="L55" s="2">
        <v>4998478</v>
      </c>
      <c r="M55" s="2">
        <v>89597135</v>
      </c>
      <c r="N55" s="3">
        <v>1915441859.75</v>
      </c>
      <c r="O55" s="2">
        <v>5228729</v>
      </c>
      <c r="P55" s="2">
        <v>150414765</v>
      </c>
      <c r="Q55" s="3">
        <v>7336718977.5607996</v>
      </c>
      <c r="R55" s="2">
        <v>2778</v>
      </c>
      <c r="S55" s="2">
        <v>24198563</v>
      </c>
      <c r="T55" s="3">
        <v>4028967921</v>
      </c>
      <c r="U55" s="2">
        <v>45330</v>
      </c>
      <c r="V55" s="2">
        <v>44677</v>
      </c>
      <c r="W55" s="2">
        <v>71727730</v>
      </c>
      <c r="X55" s="3">
        <v>1700064133.784569</v>
      </c>
      <c r="Z55" s="8"/>
      <c r="AA55" s="8"/>
      <c r="AB55" s="8"/>
      <c r="AC55" s="8"/>
    </row>
    <row r="56" spans="1:29" x14ac:dyDescent="0.35">
      <c r="A56" s="17">
        <v>2018</v>
      </c>
      <c r="B56" s="18"/>
      <c r="C56" s="19">
        <f>C55</f>
        <v>34308</v>
      </c>
      <c r="D56" s="19">
        <f>D52+D53+D54+D55</f>
        <v>223133</v>
      </c>
      <c r="E56" s="20">
        <f>E52+E53+E54+E55</f>
        <v>12909849.58</v>
      </c>
      <c r="F56" s="19">
        <f>F55</f>
        <v>4509754</v>
      </c>
      <c r="G56" s="19">
        <f>G52+G53+G54+G55</f>
        <v>522381161</v>
      </c>
      <c r="H56" s="20">
        <f>H52+H53+H54+H55</f>
        <v>25551470699.9571</v>
      </c>
      <c r="I56" s="19">
        <f>I55</f>
        <v>684667</v>
      </c>
      <c r="J56" s="19">
        <f>J52+J53+J54+J55</f>
        <v>39873893</v>
      </c>
      <c r="K56" s="20">
        <f>K52+K53+K54+K55</f>
        <v>1433183056.9560351</v>
      </c>
      <c r="L56" s="19">
        <f>L55</f>
        <v>4998478</v>
      </c>
      <c r="M56" s="19">
        <f>M52+M53+M54+M55</f>
        <v>329188193</v>
      </c>
      <c r="N56" s="20">
        <f>N52+N53+N54+N55</f>
        <v>6977085051.9300003</v>
      </c>
      <c r="O56" s="19">
        <f>O55</f>
        <v>5228729</v>
      </c>
      <c r="P56" s="19">
        <f>P52+P53+P54+P55</f>
        <v>562478187</v>
      </c>
      <c r="Q56" s="20">
        <f>Q52+Q53+Q54+Q55</f>
        <v>26997563606.493134</v>
      </c>
      <c r="R56" s="19">
        <f>R55</f>
        <v>2778</v>
      </c>
      <c r="S56" s="19">
        <f>S52+S53+S54+S55</f>
        <v>94903803</v>
      </c>
      <c r="T56" s="20">
        <f>T52+T53+T54+T55</f>
        <v>14992457100</v>
      </c>
      <c r="U56" s="19">
        <f>U55</f>
        <v>45330</v>
      </c>
      <c r="V56" s="19">
        <f>V55</f>
        <v>44677</v>
      </c>
      <c r="W56" s="19">
        <f>W52+W53+W54+W55</f>
        <v>268903999.3494736</v>
      </c>
      <c r="X56" s="20">
        <f>X52+X53+X54+X55</f>
        <v>6148711342.9542274</v>
      </c>
      <c r="Z56" s="8"/>
      <c r="AA56" s="8"/>
      <c r="AB56" s="8"/>
      <c r="AC56" s="8"/>
    </row>
    <row r="57" spans="1:29" x14ac:dyDescent="0.35">
      <c r="A57" s="15" t="s">
        <v>51</v>
      </c>
      <c r="C57" s="2"/>
      <c r="D57" s="2"/>
      <c r="E57" s="3"/>
      <c r="F57" s="2"/>
      <c r="G57" s="2"/>
      <c r="H57" s="3"/>
      <c r="I57" s="2"/>
      <c r="J57" s="2"/>
      <c r="K57" s="3"/>
      <c r="N57" s="3"/>
      <c r="O57" s="2"/>
      <c r="P57" s="2"/>
      <c r="Q57" s="3"/>
      <c r="R57" s="2"/>
      <c r="S57" s="2"/>
      <c r="T57" s="3"/>
      <c r="U57" s="2"/>
      <c r="V57" s="2"/>
      <c r="W57" s="2"/>
      <c r="X57" s="3"/>
      <c r="Z57" s="8"/>
      <c r="AA57" s="8"/>
      <c r="AB57" s="8"/>
      <c r="AC57" s="8"/>
    </row>
    <row r="58" spans="1:29" x14ac:dyDescent="0.35">
      <c r="A58" s="1"/>
      <c r="C58" s="2"/>
      <c r="D58" s="2"/>
      <c r="E58" s="3"/>
      <c r="F58" s="2"/>
      <c r="G58" s="2"/>
      <c r="H58" s="3"/>
      <c r="I58" s="2"/>
      <c r="J58" s="2"/>
      <c r="K58" s="3"/>
      <c r="N58" s="3"/>
      <c r="O58" s="2"/>
      <c r="P58" s="2"/>
      <c r="Q58" s="3"/>
      <c r="R58" s="2"/>
      <c r="S58" s="2"/>
      <c r="T58" s="3"/>
      <c r="U58" s="2"/>
      <c r="V58" s="2"/>
      <c r="W58" s="2"/>
      <c r="X58" s="3"/>
      <c r="Z58" s="8"/>
      <c r="AA58" s="8"/>
      <c r="AB58" s="8"/>
      <c r="AC58" s="8"/>
    </row>
    <row r="59" spans="1:29" x14ac:dyDescent="0.35">
      <c r="A59" s="1"/>
      <c r="C59" s="2"/>
      <c r="D59" s="2"/>
      <c r="E59" s="3"/>
      <c r="F59" s="2"/>
      <c r="G59" s="2"/>
      <c r="H59" s="3"/>
      <c r="I59" s="2"/>
      <c r="J59" s="2"/>
      <c r="K59" s="3"/>
      <c r="N59" s="3"/>
      <c r="O59" s="2"/>
      <c r="P59" s="2"/>
      <c r="Q59" s="3"/>
      <c r="R59" s="2"/>
      <c r="S59" s="2"/>
      <c r="T59" s="3"/>
      <c r="U59" s="2"/>
      <c r="V59" s="2"/>
      <c r="W59" s="2"/>
      <c r="X59" s="3"/>
      <c r="Z59" s="8"/>
      <c r="AA59" s="8"/>
      <c r="AB59" s="8"/>
      <c r="AC59" s="8"/>
    </row>
    <row r="60" spans="1:29" x14ac:dyDescent="0.35">
      <c r="A60" s="1"/>
      <c r="C60" s="2"/>
      <c r="D60" s="2"/>
      <c r="E60" s="3"/>
      <c r="F60" s="2"/>
      <c r="G60" s="2"/>
      <c r="H60" s="3"/>
      <c r="I60" s="2"/>
      <c r="J60" s="2"/>
      <c r="K60" s="3"/>
      <c r="N60" s="3"/>
      <c r="O60" s="2"/>
      <c r="P60" s="2"/>
      <c r="Q60" s="3"/>
      <c r="R60" s="2"/>
      <c r="S60" s="2"/>
      <c r="T60" s="3"/>
      <c r="U60" s="2"/>
      <c r="V60" s="2"/>
      <c r="W60" s="2"/>
      <c r="X60" s="3"/>
      <c r="Z60" s="8"/>
      <c r="AA60" s="8"/>
      <c r="AB60" s="8"/>
      <c r="AC60" s="8"/>
    </row>
    <row r="61" spans="1:29" x14ac:dyDescent="0.35">
      <c r="A61" s="1"/>
      <c r="C61" s="2"/>
      <c r="D61" s="2"/>
      <c r="E61" s="3"/>
      <c r="F61" s="2"/>
      <c r="G61" s="2"/>
      <c r="H61" s="3"/>
      <c r="I61" s="2"/>
      <c r="J61" s="2"/>
      <c r="K61" s="3"/>
      <c r="N61" s="3"/>
      <c r="O61" s="2"/>
      <c r="P61" s="2"/>
      <c r="Q61" s="3"/>
      <c r="R61" s="2"/>
      <c r="S61" s="2"/>
      <c r="T61" s="3"/>
      <c r="U61" s="2"/>
      <c r="V61" s="2"/>
      <c r="W61" s="2"/>
      <c r="X61" s="3"/>
      <c r="Z61" s="8"/>
      <c r="AA61" s="8"/>
      <c r="AB61" s="8"/>
      <c r="AC61" s="8"/>
    </row>
    <row r="62" spans="1:29" x14ac:dyDescent="0.35">
      <c r="A62" s="1"/>
      <c r="C62" s="2"/>
      <c r="D62" s="2"/>
      <c r="E62" s="3"/>
      <c r="F62" s="2"/>
      <c r="G62" s="2"/>
      <c r="H62" s="3"/>
      <c r="I62" s="2"/>
      <c r="J62" s="2"/>
      <c r="K62" s="3"/>
      <c r="N62" s="3"/>
      <c r="O62" s="2"/>
      <c r="P62" s="2"/>
      <c r="Q62" s="3"/>
      <c r="R62" s="2"/>
      <c r="S62" s="2"/>
      <c r="T62" s="3"/>
      <c r="U62" s="2"/>
      <c r="V62" s="2"/>
      <c r="W62" s="2"/>
      <c r="X62" s="3"/>
      <c r="Z62" s="8"/>
      <c r="AA62" s="8"/>
      <c r="AB62" s="8"/>
      <c r="AC62" s="8"/>
    </row>
    <row r="63" spans="1:29" x14ac:dyDescent="0.35">
      <c r="A63" s="1"/>
      <c r="C63" s="2"/>
      <c r="D63" s="2"/>
      <c r="E63" s="3"/>
      <c r="F63" s="2"/>
      <c r="G63" s="2"/>
      <c r="H63" s="3"/>
      <c r="I63" s="2"/>
      <c r="J63" s="2"/>
      <c r="K63" s="3"/>
      <c r="N63" s="3"/>
      <c r="O63" s="2"/>
      <c r="P63" s="2"/>
      <c r="Q63" s="3"/>
      <c r="R63" s="2"/>
      <c r="S63" s="2"/>
      <c r="T63" s="3"/>
      <c r="U63" s="2"/>
      <c r="V63" s="2"/>
      <c r="W63" s="2"/>
      <c r="X63" s="3"/>
      <c r="Z63" s="8"/>
      <c r="AA63" s="8"/>
      <c r="AB63" s="8"/>
      <c r="AC63" s="8"/>
    </row>
    <row r="64" spans="1:29" x14ac:dyDescent="0.35">
      <c r="A64" s="1"/>
      <c r="C64" s="2"/>
      <c r="D64" s="2"/>
      <c r="E64" s="3"/>
      <c r="F64" s="2"/>
      <c r="G64" s="2"/>
      <c r="H64" s="3"/>
      <c r="I64" s="2"/>
      <c r="J64" s="2"/>
      <c r="K64" s="3"/>
      <c r="N64" s="3"/>
      <c r="O64" s="2"/>
      <c r="P64" s="2"/>
      <c r="Q64" s="3"/>
      <c r="R64" s="2"/>
      <c r="S64" s="2"/>
      <c r="T64" s="3"/>
      <c r="U64" s="2"/>
      <c r="V64" s="2"/>
      <c r="W64" s="2"/>
      <c r="X64" s="3"/>
      <c r="Z64" s="8"/>
      <c r="AA64" s="8"/>
      <c r="AB64" s="8"/>
      <c r="AC64" s="8"/>
    </row>
    <row r="65" spans="1:29" x14ac:dyDescent="0.35">
      <c r="A65" s="1"/>
      <c r="C65" s="2"/>
      <c r="D65" s="2"/>
      <c r="E65" s="3"/>
      <c r="F65" s="2"/>
      <c r="G65" s="2"/>
      <c r="H65" s="3"/>
      <c r="I65" s="2"/>
      <c r="J65" s="2"/>
      <c r="K65" s="3"/>
      <c r="N65" s="3"/>
      <c r="O65" s="2"/>
      <c r="P65" s="2"/>
      <c r="Q65" s="3"/>
      <c r="R65" s="2"/>
      <c r="S65" s="2"/>
      <c r="T65" s="3"/>
      <c r="U65" s="2"/>
      <c r="V65" s="2"/>
      <c r="W65" s="2"/>
      <c r="X65" s="3"/>
      <c r="Z65" s="8"/>
      <c r="AA65" s="8"/>
      <c r="AB65" s="8"/>
      <c r="AC65" s="8"/>
    </row>
    <row r="66" spans="1:29" x14ac:dyDescent="0.35">
      <c r="A66" s="1"/>
      <c r="C66" s="2"/>
      <c r="D66" s="2"/>
      <c r="E66" s="3"/>
      <c r="F66" s="2"/>
      <c r="G66" s="2"/>
      <c r="H66" s="3"/>
      <c r="I66" s="2"/>
      <c r="J66" s="2"/>
      <c r="K66" s="3"/>
      <c r="N66" s="3"/>
      <c r="O66" s="2"/>
      <c r="P66" s="2"/>
      <c r="Q66" s="3"/>
      <c r="R66" s="2"/>
      <c r="S66" s="2"/>
      <c r="T66" s="3"/>
      <c r="U66" s="2"/>
      <c r="V66" s="2"/>
      <c r="W66" s="2"/>
      <c r="X66" s="3"/>
      <c r="Z66" s="8"/>
      <c r="AA66" s="8"/>
      <c r="AB66" s="8"/>
      <c r="AC66" s="8"/>
    </row>
    <row r="67" spans="1:29" x14ac:dyDescent="0.35">
      <c r="A67" s="1"/>
      <c r="C67" s="2"/>
      <c r="D67" s="2"/>
      <c r="E67" s="3"/>
      <c r="F67" s="2"/>
      <c r="G67" s="2"/>
      <c r="H67" s="3"/>
      <c r="I67" s="2"/>
      <c r="J67" s="2"/>
      <c r="K67" s="3"/>
      <c r="N67" s="3"/>
      <c r="O67" s="2"/>
      <c r="P67" s="2"/>
      <c r="Q67" s="3"/>
      <c r="R67" s="2"/>
      <c r="S67" s="2"/>
      <c r="T67" s="3"/>
      <c r="U67" s="2"/>
      <c r="V67" s="2"/>
      <c r="W67" s="2"/>
      <c r="X67" s="3"/>
      <c r="Z67" s="8"/>
      <c r="AA67" s="8"/>
      <c r="AB67" s="8"/>
      <c r="AC67" s="8"/>
    </row>
    <row r="68" spans="1:29" x14ac:dyDescent="0.35">
      <c r="A68" s="1"/>
      <c r="C68" s="2"/>
      <c r="D68" s="2"/>
      <c r="E68" s="3"/>
      <c r="F68" s="2"/>
      <c r="G68" s="2"/>
      <c r="H68" s="3"/>
      <c r="I68" s="2"/>
      <c r="J68" s="2"/>
      <c r="K68" s="3"/>
      <c r="N68" s="3"/>
      <c r="O68" s="2"/>
      <c r="P68" s="2"/>
      <c r="Q68" s="3"/>
      <c r="R68" s="2"/>
      <c r="S68" s="2"/>
      <c r="T68" s="3"/>
      <c r="U68" s="2"/>
      <c r="V68" s="2"/>
      <c r="W68" s="2"/>
      <c r="X68" s="3"/>
      <c r="Z68" s="8"/>
      <c r="AA68" s="8"/>
      <c r="AB68" s="8"/>
      <c r="AC68" s="8"/>
    </row>
    <row r="69" spans="1:29" x14ac:dyDescent="0.35">
      <c r="A69" s="1"/>
      <c r="C69" s="2"/>
      <c r="D69" s="2"/>
      <c r="E69" s="3"/>
      <c r="F69" s="2"/>
      <c r="G69" s="2"/>
      <c r="H69" s="3"/>
      <c r="I69" s="2"/>
      <c r="J69" s="2"/>
      <c r="K69" s="3"/>
      <c r="N69" s="3"/>
      <c r="O69" s="2"/>
      <c r="P69" s="2"/>
      <c r="Q69" s="3"/>
      <c r="R69" s="2"/>
      <c r="S69" s="2"/>
      <c r="T69" s="3"/>
      <c r="U69" s="2"/>
      <c r="V69" s="2"/>
      <c r="W69" s="2"/>
      <c r="X69" s="3"/>
      <c r="Z69" s="8"/>
      <c r="AA69" s="8"/>
      <c r="AB69" s="8"/>
      <c r="AC69" s="8"/>
    </row>
    <row r="70" spans="1:29" x14ac:dyDescent="0.35">
      <c r="A70" s="1"/>
      <c r="C70" s="2"/>
      <c r="D70" s="2"/>
      <c r="E70" s="3"/>
      <c r="F70" s="2"/>
      <c r="G70" s="2"/>
      <c r="H70" s="3"/>
      <c r="I70" s="2"/>
      <c r="J70" s="2"/>
      <c r="K70" s="3"/>
      <c r="N70" s="3"/>
      <c r="O70" s="2"/>
      <c r="P70" s="2"/>
      <c r="Q70" s="3"/>
      <c r="R70" s="2"/>
      <c r="S70" s="2"/>
      <c r="T70" s="3"/>
      <c r="U70" s="2"/>
      <c r="V70" s="2"/>
      <c r="W70" s="2"/>
      <c r="X70" s="3"/>
      <c r="Z70" s="8"/>
      <c r="AA70" s="8"/>
      <c r="AB70" s="8"/>
      <c r="AC70" s="8"/>
    </row>
    <row r="71" spans="1:29" x14ac:dyDescent="0.35">
      <c r="A71" s="1"/>
      <c r="C71" s="2"/>
      <c r="D71" s="2"/>
      <c r="E71" s="3"/>
      <c r="F71" s="2"/>
      <c r="G71" s="2"/>
      <c r="H71" s="3"/>
      <c r="I71" s="2"/>
      <c r="J71" s="2"/>
      <c r="K71" s="3"/>
      <c r="N71" s="3"/>
      <c r="O71" s="2"/>
      <c r="P71" s="2"/>
      <c r="Q71" s="3"/>
      <c r="R71" s="2"/>
      <c r="S71" s="2"/>
      <c r="T71" s="3"/>
      <c r="U71" s="2"/>
      <c r="V71" s="2"/>
      <c r="W71" s="2"/>
      <c r="X71" s="3"/>
      <c r="Z71" s="8"/>
      <c r="AA71" s="8"/>
      <c r="AB71" s="8"/>
      <c r="AC71" s="8"/>
    </row>
  </sheetData>
  <hyperlinks>
    <hyperlink ref="A57" location="'data from 2019'!A1" display="data from 2019" xr:uid="{00000000-0004-0000-0000-000000000000}"/>
  </hyperlinks>
  <pageMargins left="0.7" right="0.7" top="0.75" bottom="0.75" header="0.3" footer="0.3"/>
  <pageSetup paperSize="9" orientation="portrait" r:id="rId1"/>
  <ignoredErrors>
    <ignoredError sqref="F56 I6 R6:R10 R11:R12 R56 I56 L56:O56 I13:X55 J56:K56 P56:Q56 S56:X56 I11:Q12 S11:X12 F21:F5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0"/>
  <sheetViews>
    <sheetView zoomScale="85" zoomScaleNormal="85" workbookViewId="0">
      <pane xSplit="1" ySplit="2" topLeftCell="F3" activePane="bottomRight" state="frozen"/>
      <selection pane="topRight" activeCell="B1" sqref="B1"/>
      <selection pane="bottomLeft" activeCell="A3" sqref="A3"/>
      <selection pane="bottomRight" activeCell="X28" sqref="X28"/>
    </sheetView>
  </sheetViews>
  <sheetFormatPr defaultRowHeight="14.5" outlineLevelRow="1" x14ac:dyDescent="0.35"/>
  <cols>
    <col min="1" max="1" width="16.54296875" bestFit="1" customWidth="1"/>
    <col min="2" max="3" width="12.81640625" customWidth="1"/>
    <col min="4" max="4" width="14.36328125" style="9" customWidth="1"/>
    <col min="5" max="6" width="12.81640625" customWidth="1"/>
    <col min="7" max="7" width="13.54296875" style="9" bestFit="1" customWidth="1"/>
    <col min="8" max="9" width="12.81640625" customWidth="1"/>
    <col min="10" max="10" width="12.81640625" style="9" customWidth="1"/>
    <col min="11" max="12" width="12.81640625" customWidth="1"/>
    <col min="13" max="13" width="14.81640625" style="9" bestFit="1" customWidth="1"/>
    <col min="14" max="15" width="12.81640625" customWidth="1"/>
    <col min="16" max="16" width="14.81640625" style="9" bestFit="1" customWidth="1"/>
    <col min="17" max="17" width="12.81640625" customWidth="1"/>
    <col min="18" max="18" width="13.54296875" style="9" bestFit="1" customWidth="1"/>
    <col min="19" max="20" width="12.81640625" customWidth="1"/>
    <col min="21" max="21" width="17.54296875" bestFit="1" customWidth="1"/>
    <col min="22" max="22" width="12.81640625" customWidth="1"/>
    <col min="23" max="23" width="13.54296875" style="9" bestFit="1" customWidth="1"/>
    <col min="24" max="24" width="12.81640625" customWidth="1"/>
    <col min="25" max="25" width="14.54296875" customWidth="1"/>
    <col min="26" max="26" width="14.81640625" style="9" bestFit="1" customWidth="1"/>
    <col min="27" max="28" width="12.81640625" customWidth="1"/>
    <col min="29" max="29" width="17.1796875" style="9" bestFit="1" customWidth="1"/>
    <col min="32" max="32" width="14.08984375" bestFit="1" customWidth="1"/>
    <col min="33" max="33" width="12.90625" bestFit="1" customWidth="1"/>
  </cols>
  <sheetData>
    <row r="1" spans="1:29" s="13" customFormat="1" x14ac:dyDescent="0.35">
      <c r="B1" s="13">
        <v>1</v>
      </c>
      <c r="C1" s="13">
        <v>2</v>
      </c>
      <c r="D1" s="14">
        <v>3</v>
      </c>
      <c r="E1" s="13">
        <v>4</v>
      </c>
      <c r="F1" s="13">
        <v>5</v>
      </c>
      <c r="G1" s="14">
        <v>6</v>
      </c>
      <c r="H1" s="13">
        <v>7</v>
      </c>
      <c r="I1" s="13">
        <v>8</v>
      </c>
      <c r="J1" s="14">
        <v>9</v>
      </c>
      <c r="K1" s="13">
        <v>10</v>
      </c>
      <c r="L1" s="13">
        <v>11</v>
      </c>
      <c r="M1" s="14">
        <v>12</v>
      </c>
      <c r="N1" s="13">
        <v>13</v>
      </c>
      <c r="O1" s="13">
        <v>14</v>
      </c>
      <c r="P1" s="14">
        <v>15</v>
      </c>
      <c r="Q1" s="13">
        <v>16</v>
      </c>
      <c r="R1" s="14">
        <v>17</v>
      </c>
      <c r="S1" s="22">
        <v>18</v>
      </c>
      <c r="T1" s="13">
        <v>18</v>
      </c>
      <c r="U1" s="13">
        <v>18</v>
      </c>
      <c r="V1" s="13">
        <v>18</v>
      </c>
      <c r="W1" s="14">
        <v>18</v>
      </c>
      <c r="X1" s="13">
        <v>18</v>
      </c>
      <c r="Y1" s="13">
        <v>18</v>
      </c>
      <c r="Z1" s="14">
        <v>18</v>
      </c>
      <c r="AA1" s="13">
        <v>18</v>
      </c>
      <c r="AB1" s="13">
        <v>18</v>
      </c>
      <c r="AC1" s="14">
        <v>18</v>
      </c>
    </row>
    <row r="2" spans="1:29" s="10" customFormat="1" ht="188.5" x14ac:dyDescent="0.35">
      <c r="B2" s="11" t="s">
        <v>25</v>
      </c>
      <c r="C2" s="11" t="s">
        <v>26</v>
      </c>
      <c r="D2" s="12" t="s">
        <v>45</v>
      </c>
      <c r="E2" s="11" t="s">
        <v>46</v>
      </c>
      <c r="F2" s="11" t="s">
        <v>47</v>
      </c>
      <c r="G2" s="12" t="s">
        <v>48</v>
      </c>
      <c r="H2" s="11" t="s">
        <v>49</v>
      </c>
      <c r="I2" s="11" t="s">
        <v>50</v>
      </c>
      <c r="J2" s="12" t="s">
        <v>44</v>
      </c>
      <c r="K2" s="11" t="s">
        <v>43</v>
      </c>
      <c r="L2" s="11" t="s">
        <v>42</v>
      </c>
      <c r="M2" s="12" t="s">
        <v>41</v>
      </c>
      <c r="N2" s="11" t="s">
        <v>40</v>
      </c>
      <c r="O2" s="11" t="s">
        <v>39</v>
      </c>
      <c r="P2" s="12" t="s">
        <v>38</v>
      </c>
      <c r="Q2" s="11" t="s">
        <v>53</v>
      </c>
      <c r="R2" s="12" t="s">
        <v>54</v>
      </c>
      <c r="S2" s="11" t="s">
        <v>37</v>
      </c>
      <c r="T2" s="11" t="s">
        <v>36</v>
      </c>
      <c r="U2" s="11" t="s">
        <v>35</v>
      </c>
      <c r="V2" s="11" t="s">
        <v>34</v>
      </c>
      <c r="W2" s="12" t="s">
        <v>33</v>
      </c>
      <c r="X2" s="11" t="s">
        <v>32</v>
      </c>
      <c r="Y2" s="11" t="s">
        <v>31</v>
      </c>
      <c r="Z2" s="12" t="s">
        <v>30</v>
      </c>
      <c r="AA2" s="11" t="s">
        <v>29</v>
      </c>
      <c r="AB2" s="11" t="s">
        <v>28</v>
      </c>
      <c r="AC2" s="12" t="s">
        <v>27</v>
      </c>
    </row>
    <row r="3" spans="1:29" s="10" customFormat="1" x14ac:dyDescent="0.35">
      <c r="A3" s="16" t="s">
        <v>52</v>
      </c>
      <c r="B3" s="11"/>
      <c r="C3" s="11"/>
      <c r="D3" s="12"/>
      <c r="E3" s="11"/>
      <c r="F3" s="11"/>
      <c r="G3" s="12"/>
      <c r="H3" s="11"/>
      <c r="I3" s="11"/>
      <c r="J3" s="12"/>
      <c r="K3" s="11"/>
      <c r="L3" s="11"/>
      <c r="M3" s="12"/>
      <c r="N3" s="11"/>
      <c r="O3" s="11"/>
      <c r="P3" s="12"/>
      <c r="Q3" s="11"/>
      <c r="R3" s="12"/>
      <c r="S3" s="11"/>
      <c r="T3" s="11"/>
      <c r="U3" s="11"/>
      <c r="V3" s="11"/>
      <c r="W3" s="12"/>
      <c r="X3" s="11"/>
      <c r="Y3" s="11"/>
      <c r="Z3" s="12"/>
      <c r="AA3" s="11"/>
      <c r="AB3" s="11"/>
      <c r="AC3" s="12"/>
    </row>
    <row r="4" spans="1:29" outlineLevel="1" x14ac:dyDescent="0.35">
      <c r="A4" s="1">
        <v>43555</v>
      </c>
      <c r="B4" s="2">
        <v>4545990</v>
      </c>
      <c r="C4" s="2">
        <v>130164775</v>
      </c>
      <c r="D4" s="3">
        <v>5879874056.1285</v>
      </c>
      <c r="E4" s="2">
        <v>665290</v>
      </c>
      <c r="F4" s="2">
        <v>9790665</v>
      </c>
      <c r="G4" s="3">
        <v>322724936.58380002</v>
      </c>
      <c r="H4" s="2">
        <v>30491</v>
      </c>
      <c r="I4" s="2">
        <v>47464</v>
      </c>
      <c r="J4" s="3">
        <v>2694364.13</v>
      </c>
      <c r="K4" s="2">
        <v>5241771</v>
      </c>
      <c r="L4" s="2">
        <v>140002904</v>
      </c>
      <c r="M4" s="3">
        <v>6205293356.8422995</v>
      </c>
      <c r="N4" s="2">
        <v>5036532</v>
      </c>
      <c r="O4" s="2">
        <v>85136436</v>
      </c>
      <c r="P4" s="3">
        <v>1639748844.2456102</v>
      </c>
      <c r="Q4" s="2">
        <v>830978</v>
      </c>
      <c r="R4" s="3">
        <v>17411369.91</v>
      </c>
      <c r="S4" s="2">
        <v>2779</v>
      </c>
      <c r="T4" s="2">
        <v>21708867</v>
      </c>
      <c r="U4" s="2">
        <v>3413915639</v>
      </c>
      <c r="V4" s="2">
        <v>444740</v>
      </c>
      <c r="W4" s="3">
        <v>309004172.71000004</v>
      </c>
      <c r="X4" s="2">
        <v>56659</v>
      </c>
      <c r="Y4" s="2">
        <v>92527013</v>
      </c>
      <c r="Z4" s="3">
        <v>1979555093.5135956</v>
      </c>
      <c r="AA4" s="2">
        <v>3395</v>
      </c>
      <c r="AB4" s="2">
        <v>4717033</v>
      </c>
      <c r="AC4" s="3">
        <v>207186705.8212876</v>
      </c>
    </row>
    <row r="5" spans="1:29" outlineLevel="1" x14ac:dyDescent="0.35">
      <c r="A5" s="1">
        <v>43646</v>
      </c>
      <c r="B5" s="2">
        <v>4588264</v>
      </c>
      <c r="C5" s="2">
        <v>144575351</v>
      </c>
      <c r="D5" s="3">
        <v>6688122830.8892002</v>
      </c>
      <c r="E5" s="2">
        <v>626184</v>
      </c>
      <c r="F5" s="2">
        <v>10795033</v>
      </c>
      <c r="G5" s="3">
        <v>352613387.41419995</v>
      </c>
      <c r="H5" s="2">
        <v>19413</v>
      </c>
      <c r="I5" s="2">
        <v>59729</v>
      </c>
      <c r="J5" s="3">
        <v>3980379.92</v>
      </c>
      <c r="K5" s="2">
        <v>5233861</v>
      </c>
      <c r="L5" s="2">
        <v>155430113</v>
      </c>
      <c r="M5" s="3">
        <v>7044716598.1292</v>
      </c>
      <c r="N5" s="2">
        <v>5080799</v>
      </c>
      <c r="O5" s="2">
        <v>96760879</v>
      </c>
      <c r="P5" s="3">
        <v>1941285216.03</v>
      </c>
      <c r="Q5" s="2">
        <v>1310017</v>
      </c>
      <c r="R5" s="3">
        <v>26750744.369999997</v>
      </c>
      <c r="S5" s="2">
        <v>2754</v>
      </c>
      <c r="T5" s="2">
        <v>24264571</v>
      </c>
      <c r="U5" s="2">
        <v>3901917678</v>
      </c>
      <c r="V5" s="2">
        <v>505622</v>
      </c>
      <c r="W5" s="3">
        <v>386368612.43000001</v>
      </c>
      <c r="X5" s="2">
        <v>57420</v>
      </c>
      <c r="Y5" s="2">
        <v>96995882</v>
      </c>
      <c r="Z5" s="3">
        <v>2107724607.3260577</v>
      </c>
      <c r="AA5" s="2">
        <v>3510</v>
      </c>
      <c r="AB5" s="2">
        <v>4462627.3499999996</v>
      </c>
      <c r="AC5" s="3">
        <v>180637285.4521704</v>
      </c>
    </row>
    <row r="6" spans="1:29" outlineLevel="1" x14ac:dyDescent="0.35">
      <c r="A6" s="1">
        <v>43738</v>
      </c>
      <c r="B6" s="2">
        <v>4658605</v>
      </c>
      <c r="C6" s="2">
        <v>151246819</v>
      </c>
      <c r="D6" s="3">
        <v>6958852542.2018995</v>
      </c>
      <c r="E6" s="2">
        <v>607189</v>
      </c>
      <c r="F6" s="2">
        <v>11512590</v>
      </c>
      <c r="G6" s="3">
        <v>377734564.35080004</v>
      </c>
      <c r="H6" s="2">
        <v>19831</v>
      </c>
      <c r="I6" s="2">
        <v>53086</v>
      </c>
      <c r="J6" s="3">
        <v>3634210.25</v>
      </c>
      <c r="K6" s="2">
        <v>5285625</v>
      </c>
      <c r="L6" s="2">
        <v>162812495</v>
      </c>
      <c r="M6" s="3">
        <v>7340221316.8027</v>
      </c>
      <c r="N6" s="2">
        <v>5155662</v>
      </c>
      <c r="O6" s="2">
        <v>104420016</v>
      </c>
      <c r="P6" s="3">
        <v>2095636362.3899999</v>
      </c>
      <c r="Q6" s="2">
        <v>4905695</v>
      </c>
      <c r="R6" s="3">
        <v>89027892.525600001</v>
      </c>
      <c r="S6" s="2">
        <v>2767</v>
      </c>
      <c r="T6" s="2">
        <v>24025228</v>
      </c>
      <c r="U6" s="2">
        <v>4016537516</v>
      </c>
      <c r="V6" s="2">
        <v>622175</v>
      </c>
      <c r="W6" s="3">
        <v>501110086.75999999</v>
      </c>
      <c r="X6" s="2">
        <v>56937</v>
      </c>
      <c r="Y6" s="2">
        <v>99379477</v>
      </c>
      <c r="Z6" s="3">
        <v>2149289512.8045511</v>
      </c>
      <c r="AA6" s="2">
        <v>3588</v>
      </c>
      <c r="AB6" s="2">
        <v>4798124</v>
      </c>
      <c r="AC6" s="3">
        <v>186042877.5764626</v>
      </c>
    </row>
    <row r="7" spans="1:29" outlineLevel="1" x14ac:dyDescent="0.35">
      <c r="A7" s="1">
        <v>43830</v>
      </c>
      <c r="B7" s="2">
        <v>4714097</v>
      </c>
      <c r="C7" s="2">
        <v>158881565</v>
      </c>
      <c r="D7" s="3">
        <v>7450635064.2363005</v>
      </c>
      <c r="E7" s="2">
        <v>594022</v>
      </c>
      <c r="F7" s="2">
        <v>11744739</v>
      </c>
      <c r="G7" s="3">
        <v>392333163.25279999</v>
      </c>
      <c r="H7" s="2">
        <v>15601</v>
      </c>
      <c r="I7" s="2">
        <v>53612</v>
      </c>
      <c r="J7" s="3">
        <v>3693280.7</v>
      </c>
      <c r="K7" s="2">
        <v>5323720</v>
      </c>
      <c r="L7" s="2">
        <v>170679916</v>
      </c>
      <c r="M7" s="3">
        <v>7846661508.1891003</v>
      </c>
      <c r="N7" s="2">
        <v>5277826</v>
      </c>
      <c r="O7" s="2">
        <v>113521490</v>
      </c>
      <c r="P7" s="3">
        <v>2468660806.6199999</v>
      </c>
      <c r="Q7" s="2">
        <v>6559118</v>
      </c>
      <c r="R7" s="3">
        <v>128785954.03999999</v>
      </c>
      <c r="S7" s="2">
        <v>2778</v>
      </c>
      <c r="T7" s="2">
        <v>23815714</v>
      </c>
      <c r="U7" s="2">
        <v>4153377578</v>
      </c>
      <c r="V7" s="2">
        <v>790531</v>
      </c>
      <c r="W7" s="3">
        <v>667256902.49399996</v>
      </c>
      <c r="X7" s="2">
        <v>57845</v>
      </c>
      <c r="Y7" s="2">
        <v>103833013.22</v>
      </c>
      <c r="Z7" s="3">
        <v>2376175139.9146132</v>
      </c>
      <c r="AA7" s="2">
        <v>3643</v>
      </c>
      <c r="AB7" s="2">
        <v>5001449</v>
      </c>
      <c r="AC7" s="3">
        <v>198041180.16300309</v>
      </c>
    </row>
    <row r="8" spans="1:29" s="18" customFormat="1" x14ac:dyDescent="0.35">
      <c r="A8" s="17">
        <v>2019</v>
      </c>
      <c r="B8" s="19">
        <f>B7</f>
        <v>4714097</v>
      </c>
      <c r="C8" s="19">
        <f>C4+C5+C6+C7</f>
        <v>584868510</v>
      </c>
      <c r="D8" s="20">
        <f>D4+D5+D6+D7</f>
        <v>26977484493.455902</v>
      </c>
      <c r="E8" s="19">
        <f>E7</f>
        <v>594022</v>
      </c>
      <c r="F8" s="19">
        <f>F4+F5+F6+F7</f>
        <v>43843027</v>
      </c>
      <c r="G8" s="20">
        <f>G4+G5+G6+G7</f>
        <v>1445406051.6015999</v>
      </c>
      <c r="H8" s="19">
        <f>H7</f>
        <v>15601</v>
      </c>
      <c r="I8" s="19">
        <f>I4+I5+I6+I7</f>
        <v>213891</v>
      </c>
      <c r="J8" s="20">
        <f>J4+J5+J6+J7</f>
        <v>14002235</v>
      </c>
      <c r="K8" s="19">
        <f>K7</f>
        <v>5323720</v>
      </c>
      <c r="L8" s="19">
        <f>L4+L5+L6+L7</f>
        <v>628925428</v>
      </c>
      <c r="M8" s="20">
        <f>M4+M5+M6+M7</f>
        <v>28436892779.963303</v>
      </c>
      <c r="N8" s="19">
        <f>N7</f>
        <v>5277826</v>
      </c>
      <c r="O8" s="19">
        <f>O4+O5+O6+O7</f>
        <v>399838821</v>
      </c>
      <c r="P8" s="20">
        <f>P4+P5+P6+P7</f>
        <v>8145331229.2856092</v>
      </c>
      <c r="Q8" s="21">
        <f>Q4+Q5+Q6+Q7</f>
        <v>13605808</v>
      </c>
      <c r="R8" s="20">
        <f>R4+R5+R6+R7</f>
        <v>261975960.84560001</v>
      </c>
      <c r="S8" s="19">
        <f>S7</f>
        <v>2778</v>
      </c>
      <c r="T8" s="19">
        <f>T4+T5+T6+T7</f>
        <v>93814380</v>
      </c>
      <c r="U8" s="19">
        <f>U4+U5+U6+U7</f>
        <v>15485748411</v>
      </c>
      <c r="V8" s="19">
        <f>V4+V5+V6+V7</f>
        <v>2363068</v>
      </c>
      <c r="W8" s="20">
        <f>W4+W5+W6+W7</f>
        <v>1863739774.3940001</v>
      </c>
      <c r="X8" s="19">
        <f>X7</f>
        <v>57845</v>
      </c>
      <c r="Y8" s="19">
        <f>Y4+Y5+Y6+Y7</f>
        <v>392735385.22000003</v>
      </c>
      <c r="Z8" s="20">
        <f>Z4+Z5+Z6+Z7</f>
        <v>8612744353.5588169</v>
      </c>
      <c r="AA8" s="19">
        <f>AA7</f>
        <v>3643</v>
      </c>
      <c r="AB8" s="19">
        <f>AB4+AB5+AB6+AB7</f>
        <v>18979233.350000001</v>
      </c>
      <c r="AC8" s="20">
        <f>AC4+AC5+AC6+AC7</f>
        <v>771908049.01292372</v>
      </c>
    </row>
    <row r="9" spans="1:29" outlineLevel="1" x14ac:dyDescent="0.35">
      <c r="A9" s="1">
        <v>43921</v>
      </c>
      <c r="B9" s="2">
        <v>4723904</v>
      </c>
      <c r="C9" s="2">
        <v>140435176</v>
      </c>
      <c r="D9" s="3">
        <v>6243426292</v>
      </c>
      <c r="E9" s="2">
        <v>586458</v>
      </c>
      <c r="F9" s="2">
        <v>10481602</v>
      </c>
      <c r="G9" s="3">
        <v>341887980</v>
      </c>
      <c r="H9" s="2">
        <v>15495</v>
      </c>
      <c r="I9" s="2">
        <v>36706</v>
      </c>
      <c r="J9" s="3">
        <v>2107576.84</v>
      </c>
      <c r="K9" s="2">
        <v>5325857</v>
      </c>
      <c r="L9" s="2">
        <v>150953484</v>
      </c>
      <c r="M9" s="3">
        <v>6587421848.8400002</v>
      </c>
      <c r="N9" s="2">
        <v>5255939</v>
      </c>
      <c r="O9" s="2">
        <v>102053954</v>
      </c>
      <c r="P9" s="3">
        <v>2081771746</v>
      </c>
      <c r="Q9" s="2">
        <v>7232768</v>
      </c>
      <c r="R9" s="3">
        <v>140817924</v>
      </c>
      <c r="S9" s="2">
        <v>2791</v>
      </c>
      <c r="T9" s="2">
        <v>19078952</v>
      </c>
      <c r="U9" s="2">
        <v>3418282645</v>
      </c>
      <c r="V9" s="2">
        <v>807840</v>
      </c>
      <c r="W9" s="3">
        <v>638384394.20000005</v>
      </c>
      <c r="X9" s="2">
        <v>59084</v>
      </c>
      <c r="Y9" s="2">
        <v>83551280</v>
      </c>
      <c r="Z9" s="3">
        <v>1891584250.6699996</v>
      </c>
      <c r="AA9" s="2">
        <v>3713</v>
      </c>
      <c r="AB9" s="2">
        <v>5580317</v>
      </c>
      <c r="AC9" s="3">
        <v>215920445</v>
      </c>
    </row>
    <row r="10" spans="1:29" outlineLevel="1" x14ac:dyDescent="0.35">
      <c r="A10" s="1">
        <v>44012</v>
      </c>
      <c r="B10" s="2">
        <v>4737862</v>
      </c>
      <c r="C10" s="2">
        <v>133756750</v>
      </c>
      <c r="D10" s="3">
        <v>6262160990.5200005</v>
      </c>
      <c r="E10" s="2">
        <v>577043</v>
      </c>
      <c r="F10" s="2">
        <v>9173892</v>
      </c>
      <c r="G10" s="3">
        <v>310864669.40999997</v>
      </c>
      <c r="H10" s="2">
        <v>18203</v>
      </c>
      <c r="I10" s="2">
        <v>33174</v>
      </c>
      <c r="J10" s="3">
        <v>1918811.58</v>
      </c>
      <c r="K10" s="2">
        <v>5333108</v>
      </c>
      <c r="L10" s="2">
        <v>142963816</v>
      </c>
      <c r="M10" s="3">
        <v>6574944471.5100002</v>
      </c>
      <c r="N10" s="2">
        <v>5275171</v>
      </c>
      <c r="O10" s="2">
        <v>98224189.496399999</v>
      </c>
      <c r="P10" s="3">
        <v>2323840547.1444998</v>
      </c>
      <c r="Q10" s="2">
        <v>7162298</v>
      </c>
      <c r="R10" s="3">
        <v>164232999.95000002</v>
      </c>
      <c r="S10" s="2">
        <v>2800</v>
      </c>
      <c r="T10" s="2">
        <v>16706482</v>
      </c>
      <c r="U10" s="2">
        <v>3251122514</v>
      </c>
      <c r="V10" s="2">
        <v>829980</v>
      </c>
      <c r="W10" s="3">
        <v>753102541.11000013</v>
      </c>
      <c r="X10" s="2">
        <v>61006</v>
      </c>
      <c r="Y10" s="2">
        <v>88672127</v>
      </c>
      <c r="Z10" s="3">
        <v>2216261803.5043464</v>
      </c>
      <c r="AA10" s="2">
        <v>4205</v>
      </c>
      <c r="AB10" s="2">
        <v>5391747</v>
      </c>
      <c r="AC10" s="3">
        <v>204254166.52460331</v>
      </c>
    </row>
    <row r="11" spans="1:29" outlineLevel="1" x14ac:dyDescent="0.35">
      <c r="A11" s="1">
        <v>44104</v>
      </c>
      <c r="B11" s="2">
        <v>4924600</v>
      </c>
      <c r="C11" s="2">
        <v>164111843</v>
      </c>
      <c r="D11" s="3">
        <v>7212061538.6266994</v>
      </c>
      <c r="E11" s="2">
        <v>568831</v>
      </c>
      <c r="F11" s="2">
        <v>11664737</v>
      </c>
      <c r="G11" s="3">
        <v>365404322.8937</v>
      </c>
      <c r="H11" s="2">
        <v>17941</v>
      </c>
      <c r="I11" s="2">
        <v>41146</v>
      </c>
      <c r="J11" s="3">
        <v>1842011.09</v>
      </c>
      <c r="K11" s="2">
        <v>5511372</v>
      </c>
      <c r="L11" s="2">
        <v>175817726</v>
      </c>
      <c r="M11" s="3">
        <v>7579307872.6103992</v>
      </c>
      <c r="N11" s="2">
        <v>5464169</v>
      </c>
      <c r="O11" s="2">
        <v>125323129</v>
      </c>
      <c r="P11" s="3">
        <v>2707789124.8700004</v>
      </c>
      <c r="Q11" s="2">
        <v>10478705</v>
      </c>
      <c r="R11" s="3">
        <v>210543669.59</v>
      </c>
      <c r="S11" s="2">
        <v>2816</v>
      </c>
      <c r="T11" s="2">
        <v>21033943</v>
      </c>
      <c r="U11" s="2">
        <v>3874899344</v>
      </c>
      <c r="V11" s="2">
        <v>1149677</v>
      </c>
      <c r="W11" s="3">
        <v>1047372670.1199999</v>
      </c>
      <c r="X11" s="2">
        <v>62277</v>
      </c>
      <c r="Y11" s="2">
        <v>111009121</v>
      </c>
      <c r="Z11" s="3">
        <v>2529226634.1099963</v>
      </c>
      <c r="AA11" s="2">
        <v>4624</v>
      </c>
      <c r="AB11" s="2">
        <v>6021793</v>
      </c>
      <c r="AC11" s="3">
        <v>205764857.18137038</v>
      </c>
    </row>
    <row r="12" spans="1:29" outlineLevel="1" x14ac:dyDescent="0.35">
      <c r="A12" s="1">
        <v>44196</v>
      </c>
      <c r="B12" s="2">
        <v>4954926</v>
      </c>
      <c r="C12" s="2">
        <v>153939183</v>
      </c>
      <c r="D12" s="3">
        <v>7435049674.0633001</v>
      </c>
      <c r="E12" s="2">
        <v>541116</v>
      </c>
      <c r="F12" s="2">
        <v>10420768</v>
      </c>
      <c r="G12" s="3">
        <v>351404602.13703996</v>
      </c>
      <c r="H12" s="2">
        <v>17874</v>
      </c>
      <c r="I12" s="2">
        <v>33873</v>
      </c>
      <c r="J12" s="3">
        <v>1942602</v>
      </c>
      <c r="K12" s="2">
        <v>5513916</v>
      </c>
      <c r="L12" s="2">
        <v>164393824</v>
      </c>
      <c r="M12" s="3">
        <v>7788396877.8403397</v>
      </c>
      <c r="N12" s="2">
        <v>5489627</v>
      </c>
      <c r="O12" s="2">
        <v>113159207.65000001</v>
      </c>
      <c r="P12" s="3">
        <v>2686560777.1096153</v>
      </c>
      <c r="Q12" s="2">
        <v>11424385</v>
      </c>
      <c r="R12" s="3">
        <v>265893706.27000001</v>
      </c>
      <c r="S12" s="2">
        <v>2835</v>
      </c>
      <c r="T12" s="2">
        <v>17858474</v>
      </c>
      <c r="U12" s="2">
        <v>3851522644</v>
      </c>
      <c r="V12" s="2">
        <v>1226380</v>
      </c>
      <c r="W12" s="3">
        <v>1147489876.77</v>
      </c>
      <c r="X12" s="2">
        <v>62836</v>
      </c>
      <c r="Y12" s="2">
        <v>100735609</v>
      </c>
      <c r="Z12" s="3">
        <v>2511024689.3499956</v>
      </c>
      <c r="AA12" s="2">
        <v>5088</v>
      </c>
      <c r="AB12" s="2">
        <v>6612371</v>
      </c>
      <c r="AC12" s="3">
        <v>256770555.61500832</v>
      </c>
    </row>
    <row r="13" spans="1:29" x14ac:dyDescent="0.35">
      <c r="A13" s="17">
        <v>2020</v>
      </c>
      <c r="B13" s="19">
        <f>B12</f>
        <v>4954926</v>
      </c>
      <c r="C13" s="19">
        <f>C9+C10+C11+C12</f>
        <v>592242952</v>
      </c>
      <c r="D13" s="20">
        <f>D9+D10+D11+D12</f>
        <v>27152698495.209999</v>
      </c>
      <c r="E13" s="19">
        <f>E12</f>
        <v>541116</v>
      </c>
      <c r="F13" s="19">
        <f>F9+F10+F11+F12</f>
        <v>41740999</v>
      </c>
      <c r="G13" s="20">
        <f>G9+G10+G11+G12</f>
        <v>1369561574.4407399</v>
      </c>
      <c r="H13" s="19">
        <f>H12</f>
        <v>17874</v>
      </c>
      <c r="I13" s="19">
        <f>I9+I10+I11+I12</f>
        <v>144899</v>
      </c>
      <c r="J13" s="20">
        <f>J9+J10+J11+J12</f>
        <v>7811001.5099999998</v>
      </c>
      <c r="K13" s="19">
        <f>K12</f>
        <v>5513916</v>
      </c>
      <c r="L13" s="19">
        <f>L9+L10+L11+L12</f>
        <v>634128850</v>
      </c>
      <c r="M13" s="20">
        <f>M9+M10+M11+M12</f>
        <v>28530071070.800739</v>
      </c>
      <c r="N13" s="19">
        <f>N12</f>
        <v>5489627</v>
      </c>
      <c r="O13" s="19">
        <f>O9+O10+O11+O12</f>
        <v>438760480.14639997</v>
      </c>
      <c r="P13" s="20">
        <f>P9+P10+P11+P12</f>
        <v>9799962195.124115</v>
      </c>
      <c r="Q13" s="21">
        <f>Q9+Q10+Q11+Q12</f>
        <v>36298156</v>
      </c>
      <c r="R13" s="20">
        <f>R9+R10+R11+R12</f>
        <v>781488299.81000006</v>
      </c>
      <c r="S13" s="19">
        <f>S12</f>
        <v>2835</v>
      </c>
      <c r="T13" s="19">
        <f>T9+T10+T11+T12</f>
        <v>74677851</v>
      </c>
      <c r="U13" s="19">
        <f>U9+U10+U11+U12</f>
        <v>14395827147</v>
      </c>
      <c r="V13" s="19">
        <f>V9+V10+V11+V12</f>
        <v>4013877</v>
      </c>
      <c r="W13" s="20">
        <f>W9+W10+W11+W12</f>
        <v>3586349482.2000003</v>
      </c>
      <c r="X13" s="19">
        <f>X12</f>
        <v>62836</v>
      </c>
      <c r="Y13" s="19">
        <f>Y9+Y10+Y11+Y12</f>
        <v>383968137</v>
      </c>
      <c r="Z13" s="20">
        <f>Z9+Z10+Z11+Z12</f>
        <v>9148097377.6343384</v>
      </c>
      <c r="AA13" s="19">
        <f>AA12</f>
        <v>5088</v>
      </c>
      <c r="AB13" s="19">
        <f>AB9+AB10+AB11+AB12</f>
        <v>23606228</v>
      </c>
      <c r="AC13" s="20">
        <f>AC9+AC10+AC11+AC12</f>
        <v>882710024.32098198</v>
      </c>
    </row>
    <row r="14" spans="1:29" outlineLevel="1" x14ac:dyDescent="0.35">
      <c r="A14" s="1">
        <v>44286</v>
      </c>
      <c r="B14" s="2">
        <v>4877323</v>
      </c>
      <c r="C14" s="2">
        <v>130099551</v>
      </c>
      <c r="D14" s="3">
        <v>6012974588.0366001</v>
      </c>
      <c r="E14" s="2">
        <v>529678</v>
      </c>
      <c r="F14" s="2">
        <v>9352429</v>
      </c>
      <c r="G14" s="3">
        <v>291449285.51120001</v>
      </c>
      <c r="H14" s="2">
        <v>16796</v>
      </c>
      <c r="I14" s="2">
        <v>28848</v>
      </c>
      <c r="J14" s="3">
        <v>1743721.22</v>
      </c>
      <c r="K14" s="2">
        <v>5423797</v>
      </c>
      <c r="L14" s="2">
        <v>139481828</v>
      </c>
      <c r="M14" s="3">
        <v>6306167594.7678003</v>
      </c>
      <c r="N14" s="2">
        <v>5400957</v>
      </c>
      <c r="O14" s="2">
        <v>90114275.299999997</v>
      </c>
      <c r="P14" s="3">
        <v>2028586698.22</v>
      </c>
      <c r="Q14" s="2">
        <v>10740852</v>
      </c>
      <c r="R14" s="3">
        <v>242372244.97999999</v>
      </c>
      <c r="S14" s="2">
        <v>2829</v>
      </c>
      <c r="T14" s="2">
        <v>13453014</v>
      </c>
      <c r="U14" s="2">
        <v>3027346725</v>
      </c>
      <c r="V14" s="2">
        <v>1186621</v>
      </c>
      <c r="W14" s="3">
        <v>1004765474.1700001</v>
      </c>
      <c r="X14" s="2">
        <v>62445</v>
      </c>
      <c r="Y14" s="2">
        <v>81884409</v>
      </c>
      <c r="Z14" s="3">
        <v>1850752946.1799989</v>
      </c>
      <c r="AA14" s="2">
        <v>5637</v>
      </c>
      <c r="AB14" s="2">
        <v>7418799</v>
      </c>
      <c r="AC14" s="3">
        <v>297856498.63729</v>
      </c>
    </row>
    <row r="15" spans="1:29" outlineLevel="1" x14ac:dyDescent="0.35">
      <c r="A15" s="1">
        <v>44377</v>
      </c>
      <c r="B15" s="2">
        <v>4931701</v>
      </c>
      <c r="C15" s="2">
        <v>170513917.33333334</v>
      </c>
      <c r="D15" s="3">
        <v>7883401473.9699974</v>
      </c>
      <c r="E15" s="2">
        <v>523026</v>
      </c>
      <c r="F15" s="2">
        <v>11046835</v>
      </c>
      <c r="G15" s="3">
        <v>370308981.88999999</v>
      </c>
      <c r="H15" s="2">
        <v>15165</v>
      </c>
      <c r="I15" s="2">
        <v>37490</v>
      </c>
      <c r="J15" s="3">
        <v>2190817.29</v>
      </c>
      <c r="K15" s="2">
        <v>5469892</v>
      </c>
      <c r="L15" s="2">
        <v>181598242.33333334</v>
      </c>
      <c r="M15" s="3">
        <v>8255901273.1299982</v>
      </c>
      <c r="N15" s="2">
        <v>5452707</v>
      </c>
      <c r="O15" s="2">
        <v>129113655.60989204</v>
      </c>
      <c r="P15" s="3">
        <v>3028475989.5833859</v>
      </c>
      <c r="Q15" s="2">
        <v>15922892</v>
      </c>
      <c r="R15" s="3">
        <v>343007714.50356662</v>
      </c>
      <c r="S15" s="2">
        <v>2821</v>
      </c>
      <c r="T15" s="2">
        <v>19145155</v>
      </c>
      <c r="U15" s="2">
        <v>4078647962</v>
      </c>
      <c r="V15" s="2">
        <v>1433012</v>
      </c>
      <c r="W15" s="3">
        <v>1384248014.8500001</v>
      </c>
      <c r="X15" s="2">
        <v>64087</v>
      </c>
      <c r="Y15" s="2">
        <v>107437236</v>
      </c>
      <c r="Z15" s="3">
        <v>2532582626.2184639</v>
      </c>
      <c r="AA15" s="2">
        <v>6000</v>
      </c>
      <c r="AB15" s="2">
        <v>7327523</v>
      </c>
      <c r="AC15" s="3">
        <v>270170823.20004362</v>
      </c>
    </row>
    <row r="16" spans="1:29" outlineLevel="1" x14ac:dyDescent="0.35">
      <c r="A16" s="1">
        <v>44469</v>
      </c>
      <c r="B16" s="2">
        <v>4977778</v>
      </c>
      <c r="C16" s="2">
        <v>184129375</v>
      </c>
      <c r="D16" s="3">
        <v>8459278200.1124439</v>
      </c>
      <c r="E16" s="2">
        <v>516681</v>
      </c>
      <c r="F16" s="2">
        <v>12289254</v>
      </c>
      <c r="G16" s="3">
        <v>408572511.71579999</v>
      </c>
      <c r="H16" s="2">
        <v>12663</v>
      </c>
      <c r="I16" s="2">
        <v>29838</v>
      </c>
      <c r="J16" s="3">
        <v>1605100.96</v>
      </c>
      <c r="K16" s="2">
        <v>5507122</v>
      </c>
      <c r="L16" s="2">
        <v>196448467</v>
      </c>
      <c r="M16" s="3">
        <v>8869455813.2882442</v>
      </c>
      <c r="N16" s="2">
        <v>5491820</v>
      </c>
      <c r="O16" s="2">
        <v>139739814.28340995</v>
      </c>
      <c r="P16" s="3">
        <v>3290459957.660264</v>
      </c>
      <c r="Q16" s="2">
        <v>22627758</v>
      </c>
      <c r="R16" s="3">
        <v>473805627.22330004</v>
      </c>
      <c r="S16" s="2">
        <v>2813</v>
      </c>
      <c r="T16" s="2">
        <v>20471469</v>
      </c>
      <c r="U16" s="2">
        <v>4416686590</v>
      </c>
      <c r="V16" s="2">
        <v>1671448</v>
      </c>
      <c r="W16" s="3">
        <v>1614177862</v>
      </c>
      <c r="X16" s="2">
        <v>64814</v>
      </c>
      <c r="Y16" s="2">
        <v>121039442</v>
      </c>
      <c r="Z16" s="3">
        <v>2815516722.9900007</v>
      </c>
      <c r="AA16" s="2">
        <v>6152</v>
      </c>
      <c r="AB16" s="2">
        <v>8088590</v>
      </c>
      <c r="AC16" s="3">
        <v>274339698.84535325</v>
      </c>
    </row>
    <row r="17" spans="1:32" outlineLevel="1" x14ac:dyDescent="0.35">
      <c r="A17" s="1">
        <v>44561</v>
      </c>
      <c r="B17" s="2">
        <v>5009939</v>
      </c>
      <c r="C17" s="2">
        <v>182866186</v>
      </c>
      <c r="D17" s="3">
        <v>8965104253.7305775</v>
      </c>
      <c r="E17" s="2">
        <v>513591</v>
      </c>
      <c r="F17" s="2">
        <v>11721750</v>
      </c>
      <c r="G17" s="3">
        <v>420794424.18000001</v>
      </c>
      <c r="H17" s="2">
        <v>13071</v>
      </c>
      <c r="I17" s="2">
        <v>18934</v>
      </c>
      <c r="J17" s="3">
        <v>720756</v>
      </c>
      <c r="K17" s="2">
        <v>5536601</v>
      </c>
      <c r="L17" s="2">
        <v>194606870</v>
      </c>
      <c r="M17" s="3">
        <v>9386619433.5005798</v>
      </c>
      <c r="N17" s="2">
        <v>5522447</v>
      </c>
      <c r="O17" s="2">
        <v>138825441.64140439</v>
      </c>
      <c r="P17" s="3">
        <v>3430444041.4566383</v>
      </c>
      <c r="Q17" s="2">
        <v>23447413</v>
      </c>
      <c r="R17" s="3">
        <v>542373016.65919995</v>
      </c>
      <c r="S17" s="2">
        <v>2809</v>
      </c>
      <c r="T17" s="2">
        <v>18482532</v>
      </c>
      <c r="U17" s="2">
        <v>4547269329</v>
      </c>
      <c r="V17" s="2">
        <v>1815289</v>
      </c>
      <c r="W17" s="3">
        <v>1788248802.3399997</v>
      </c>
      <c r="X17" s="2">
        <v>64070</v>
      </c>
      <c r="Y17" s="2">
        <v>122564734</v>
      </c>
      <c r="Z17" s="3">
        <v>3086721297.2799993</v>
      </c>
      <c r="AA17" s="2">
        <v>6327</v>
      </c>
      <c r="AB17" s="2">
        <v>9773247</v>
      </c>
      <c r="AC17" s="3">
        <v>367651898.21098089</v>
      </c>
    </row>
    <row r="18" spans="1:32" x14ac:dyDescent="0.35">
      <c r="A18" s="17">
        <v>2021</v>
      </c>
      <c r="B18" s="19">
        <f>B17</f>
        <v>5009939</v>
      </c>
      <c r="C18" s="19">
        <f>C14+C15+C16+C17</f>
        <v>667609029.33333337</v>
      </c>
      <c r="D18" s="20">
        <f>D14+D15+D16+D17</f>
        <v>31320758515.849617</v>
      </c>
      <c r="E18" s="19">
        <f>E17</f>
        <v>513591</v>
      </c>
      <c r="F18" s="19">
        <f>F14+F15+F16+F17</f>
        <v>44410268</v>
      </c>
      <c r="G18" s="20">
        <f>G14+G15+G16+G17</f>
        <v>1491125203.2970002</v>
      </c>
      <c r="H18" s="19">
        <f>H17</f>
        <v>13071</v>
      </c>
      <c r="I18" s="19">
        <f>I14+I15+I16+I17</f>
        <v>115110</v>
      </c>
      <c r="J18" s="20">
        <f>J14+J15+J16+J17</f>
        <v>6260395.4699999997</v>
      </c>
      <c r="K18" s="19">
        <f>K17</f>
        <v>5536601</v>
      </c>
      <c r="L18" s="19">
        <f>L14+L15+L16+L17</f>
        <v>712135407.33333337</v>
      </c>
      <c r="M18" s="20">
        <f>M14+M15+M16+M17</f>
        <v>32818144114.686623</v>
      </c>
      <c r="N18" s="19">
        <f>N17</f>
        <v>5522447</v>
      </c>
      <c r="O18" s="19">
        <f>O14+O15+O16+O17</f>
        <v>497793186.83470637</v>
      </c>
      <c r="P18" s="20">
        <f>P14+P15+P16+P17</f>
        <v>11777966686.920288</v>
      </c>
      <c r="Q18" s="21">
        <f>Q14+Q15+Q16+Q17</f>
        <v>72738915</v>
      </c>
      <c r="R18" s="20">
        <f>R14+R15+R16+R17</f>
        <v>1601558603.3660667</v>
      </c>
      <c r="S18" s="19">
        <f>S17</f>
        <v>2809</v>
      </c>
      <c r="T18" s="19">
        <f>T14+T15+T16+T17</f>
        <v>71552170</v>
      </c>
      <c r="U18" s="19">
        <f>U14+U15+U16+U17</f>
        <v>16069950606</v>
      </c>
      <c r="V18" s="19">
        <f>V14+V15+V16+V17</f>
        <v>6106370</v>
      </c>
      <c r="W18" s="20">
        <f>W14+W15+W16+W17</f>
        <v>5791440153.3600006</v>
      </c>
      <c r="X18" s="19">
        <f>X17</f>
        <v>64070</v>
      </c>
      <c r="Y18" s="19">
        <f>Y14+Y15+Y16+Y17</f>
        <v>432925821</v>
      </c>
      <c r="Z18" s="20">
        <f>Z14+Z15+Z16+Z17</f>
        <v>10285573592.668463</v>
      </c>
      <c r="AA18" s="19">
        <f>AA17</f>
        <v>6327</v>
      </c>
      <c r="AB18" s="19">
        <f>AB14+AB15+AB16+AB17</f>
        <v>32608159</v>
      </c>
      <c r="AC18" s="20">
        <f>AC14+AC15+AC16+AC17</f>
        <v>1210018918.8936677</v>
      </c>
    </row>
    <row r="19" spans="1:32" outlineLevel="1" x14ac:dyDescent="0.35">
      <c r="A19" s="1">
        <v>44651</v>
      </c>
      <c r="B19" s="2">
        <v>5075198</v>
      </c>
      <c r="C19" s="2">
        <v>179138441</v>
      </c>
      <c r="D19" s="3">
        <v>8377383971.9400005</v>
      </c>
      <c r="E19" s="2">
        <v>510750</v>
      </c>
      <c r="F19" s="2">
        <v>11009217</v>
      </c>
      <c r="G19" s="3">
        <v>383174028.98000002</v>
      </c>
      <c r="H19" s="2">
        <v>13557</v>
      </c>
      <c r="I19" s="2">
        <v>18959</v>
      </c>
      <c r="J19" s="3">
        <v>667864.32000000007</v>
      </c>
      <c r="K19" s="2">
        <v>5599505</v>
      </c>
      <c r="L19" s="2">
        <v>190166617</v>
      </c>
      <c r="M19" s="3">
        <v>8761225865.2400017</v>
      </c>
      <c r="N19" s="2">
        <v>5586085</v>
      </c>
      <c r="O19" s="2">
        <v>135980455.75459999</v>
      </c>
      <c r="P19" s="3">
        <v>3171675311.8892999</v>
      </c>
      <c r="Q19" s="2">
        <v>27208261</v>
      </c>
      <c r="R19" s="3">
        <v>587340046.98180008</v>
      </c>
      <c r="S19" s="2">
        <v>2801</v>
      </c>
      <c r="T19" s="2">
        <v>16978354</v>
      </c>
      <c r="U19" s="2">
        <v>4392191355</v>
      </c>
      <c r="V19" s="2">
        <v>1802025</v>
      </c>
      <c r="W19" s="3">
        <v>1606878401.1800001</v>
      </c>
      <c r="X19" s="2">
        <v>64809</v>
      </c>
      <c r="Y19" s="2">
        <v>121305461</v>
      </c>
      <c r="Z19" s="3">
        <v>2877296139.9999948</v>
      </c>
      <c r="AA19" s="2">
        <v>6486</v>
      </c>
      <c r="AB19" s="2">
        <v>9047398</v>
      </c>
      <c r="AC19" s="3">
        <v>332274000.69023901</v>
      </c>
    </row>
    <row r="20" spans="1:32" outlineLevel="1" x14ac:dyDescent="0.35">
      <c r="A20" s="1">
        <v>44742</v>
      </c>
      <c r="B20" s="2">
        <v>5143026</v>
      </c>
      <c r="C20" s="2">
        <v>213141230</v>
      </c>
      <c r="D20" s="3">
        <v>9619737182.4799995</v>
      </c>
      <c r="E20" s="2">
        <v>512686</v>
      </c>
      <c r="F20" s="2">
        <v>12868069</v>
      </c>
      <c r="G20" s="3">
        <v>448221854.11999995</v>
      </c>
      <c r="H20" s="2">
        <v>12654</v>
      </c>
      <c r="I20" s="2">
        <v>34309</v>
      </c>
      <c r="J20" s="3">
        <v>1433626.4900000002</v>
      </c>
      <c r="K20" s="2">
        <v>5668366</v>
      </c>
      <c r="L20" s="2">
        <v>226043608</v>
      </c>
      <c r="M20" s="3">
        <v>10069392663.09</v>
      </c>
      <c r="N20" s="2">
        <v>5655621</v>
      </c>
      <c r="O20" s="2">
        <v>166429121.02239999</v>
      </c>
      <c r="P20" s="3">
        <v>3884650418.7720003</v>
      </c>
      <c r="Q20" s="2">
        <v>37790888</v>
      </c>
      <c r="R20" s="3">
        <v>803095741.80840003</v>
      </c>
      <c r="S20" s="2">
        <v>2805</v>
      </c>
      <c r="T20" s="2">
        <v>21302647</v>
      </c>
      <c r="U20" s="2">
        <v>5241661672</v>
      </c>
      <c r="V20" s="2">
        <v>2218415</v>
      </c>
      <c r="W20" s="3">
        <v>2035652419.4899995</v>
      </c>
      <c r="X20" s="2">
        <v>68131</v>
      </c>
      <c r="Y20" s="2">
        <v>144588249</v>
      </c>
      <c r="Z20" s="3">
        <v>3495457321.0000038</v>
      </c>
      <c r="AA20" s="2">
        <v>6536</v>
      </c>
      <c r="AB20" s="2">
        <v>9633877</v>
      </c>
      <c r="AC20" s="3">
        <v>343051842.84190869</v>
      </c>
    </row>
    <row r="21" spans="1:32" outlineLevel="1" x14ac:dyDescent="0.35">
      <c r="A21" s="1">
        <v>44834</v>
      </c>
      <c r="B21" s="2">
        <v>5211125</v>
      </c>
      <c r="C21" s="2">
        <v>224440492</v>
      </c>
      <c r="D21" s="3">
        <v>10091691271.68</v>
      </c>
      <c r="E21" s="2">
        <v>513047</v>
      </c>
      <c r="F21" s="2">
        <v>13613827</v>
      </c>
      <c r="G21" s="3">
        <v>472418312.44</v>
      </c>
      <c r="H21" s="2">
        <v>11205</v>
      </c>
      <c r="I21" s="2">
        <v>26685</v>
      </c>
      <c r="J21" s="3">
        <v>1173039.54</v>
      </c>
      <c r="K21" s="2">
        <v>5735377</v>
      </c>
      <c r="L21" s="2">
        <v>238081004</v>
      </c>
      <c r="M21" s="3">
        <v>10565282623.27</v>
      </c>
      <c r="N21" s="2">
        <v>5723007</v>
      </c>
      <c r="O21" s="2">
        <v>178922428</v>
      </c>
      <c r="P21" s="3">
        <v>4163639377.4899998</v>
      </c>
      <c r="Q21" s="2">
        <v>44457784</v>
      </c>
      <c r="R21" s="3">
        <v>960614401.16180003</v>
      </c>
      <c r="S21" s="2">
        <v>2788</v>
      </c>
      <c r="T21" s="2">
        <v>21462050</v>
      </c>
      <c r="U21" s="2">
        <v>5324325484</v>
      </c>
      <c r="V21" s="2">
        <v>2208776</v>
      </c>
      <c r="W21" s="3">
        <v>2168524539.7199993</v>
      </c>
      <c r="X21" s="2">
        <v>69272</v>
      </c>
      <c r="Y21" s="2">
        <v>147845105</v>
      </c>
      <c r="Z21" s="3">
        <v>3635016465.460001</v>
      </c>
      <c r="AA21" s="2">
        <v>6558</v>
      </c>
      <c r="AB21" s="2">
        <v>9888546</v>
      </c>
      <c r="AC21" s="3">
        <v>346668185.29057318</v>
      </c>
    </row>
    <row r="22" spans="1:32" outlineLevel="1" x14ac:dyDescent="0.35">
      <c r="A22" s="1">
        <v>44926</v>
      </c>
      <c r="B22" s="2">
        <v>5246985</v>
      </c>
      <c r="C22" s="2">
        <v>228132875</v>
      </c>
      <c r="D22" s="3">
        <v>10592281719.68</v>
      </c>
      <c r="E22" s="2">
        <v>511966</v>
      </c>
      <c r="F22" s="2">
        <v>13562859</v>
      </c>
      <c r="G22" s="3">
        <v>484080570.77000004</v>
      </c>
      <c r="H22" s="2">
        <v>10912</v>
      </c>
      <c r="I22" s="2">
        <v>29814</v>
      </c>
      <c r="J22" s="3">
        <v>1310886.67</v>
      </c>
      <c r="K22" s="2">
        <v>5769863</v>
      </c>
      <c r="L22" s="2">
        <v>241725548</v>
      </c>
      <c r="M22" s="3">
        <v>11077673177.119999</v>
      </c>
      <c r="N22" s="2">
        <v>5757878</v>
      </c>
      <c r="O22" s="2">
        <v>181032650</v>
      </c>
      <c r="P22" s="3">
        <v>4390289896.1199989</v>
      </c>
      <c r="Q22" s="2">
        <v>49323185</v>
      </c>
      <c r="R22" s="3">
        <v>1123735451.4191</v>
      </c>
      <c r="S22" s="2">
        <v>2773</v>
      </c>
      <c r="T22" s="2">
        <v>20820493</v>
      </c>
      <c r="U22" s="2">
        <v>5407012291</v>
      </c>
      <c r="V22" s="2">
        <v>2382349</v>
      </c>
      <c r="W22" s="3">
        <v>2349013501.6700001</v>
      </c>
      <c r="X22" s="2">
        <v>71078</v>
      </c>
      <c r="Y22" s="2">
        <v>153888257</v>
      </c>
      <c r="Z22" s="3">
        <v>3967446992.3900003</v>
      </c>
      <c r="AA22" s="2">
        <v>6542</v>
      </c>
      <c r="AB22" s="2">
        <v>10706496</v>
      </c>
      <c r="AC22" s="3">
        <v>407288579.10705471</v>
      </c>
    </row>
    <row r="23" spans="1:32" x14ac:dyDescent="0.35">
      <c r="A23" s="17">
        <v>2022</v>
      </c>
      <c r="B23" s="19">
        <f>B22</f>
        <v>5246985</v>
      </c>
      <c r="C23" s="19">
        <f>C19+C20+C21+C22</f>
        <v>844853038</v>
      </c>
      <c r="D23" s="20">
        <f>D19+D20+D21+D22</f>
        <v>38681094145.779999</v>
      </c>
      <c r="E23" s="19">
        <f>E22</f>
        <v>511966</v>
      </c>
      <c r="F23" s="19">
        <f>F19+F20+F21+F22</f>
        <v>51053972</v>
      </c>
      <c r="G23" s="20">
        <f>G19+G20+G21+G22</f>
        <v>1787894766.3099999</v>
      </c>
      <c r="H23" s="19">
        <f>H22</f>
        <v>10912</v>
      </c>
      <c r="I23" s="19">
        <f>I19+I20+I21+I22</f>
        <v>109767</v>
      </c>
      <c r="J23" s="20">
        <f>J19+J20+J21+J22</f>
        <v>4585417.0200000005</v>
      </c>
      <c r="K23" s="19">
        <f>K22</f>
        <v>5769863</v>
      </c>
      <c r="L23" s="19">
        <f>L19+L20+L21+L22</f>
        <v>896016777</v>
      </c>
      <c r="M23" s="20">
        <f>M19+M20+M21+M22</f>
        <v>40473574328.720001</v>
      </c>
      <c r="N23" s="19">
        <f>N22</f>
        <v>5757878</v>
      </c>
      <c r="O23" s="19">
        <f>O19+O20+O21+O22</f>
        <v>662364654.77699995</v>
      </c>
      <c r="P23" s="20">
        <f>P19+P20+P21+P22</f>
        <v>15610255004.271299</v>
      </c>
      <c r="Q23" s="21">
        <f>Q19+Q20+Q21+Q22</f>
        <v>158780118</v>
      </c>
      <c r="R23" s="20">
        <f>R19+R20+R21+R22</f>
        <v>3474785641.3711004</v>
      </c>
      <c r="S23" s="19">
        <f>S22</f>
        <v>2773</v>
      </c>
      <c r="T23" s="19">
        <f>T19+T20+T21+T22</f>
        <v>80563544</v>
      </c>
      <c r="U23" s="19">
        <f>U19+U20+U21+U22</f>
        <v>20365190802</v>
      </c>
      <c r="V23" s="19">
        <f>V19+V20+V21+V22</f>
        <v>8611565</v>
      </c>
      <c r="W23" s="20">
        <f>W19+W20+W21+W22</f>
        <v>8160068862.0599995</v>
      </c>
      <c r="X23" s="19">
        <f>X22</f>
        <v>71078</v>
      </c>
      <c r="Y23" s="19">
        <f>Y19+Y20+Y21+Y22</f>
        <v>567627072</v>
      </c>
      <c r="Z23" s="20">
        <f>Z19+Z20+Z21+Z22</f>
        <v>13975216918.849998</v>
      </c>
      <c r="AA23" s="19">
        <f>AA22</f>
        <v>6542</v>
      </c>
      <c r="AB23" s="19">
        <f>AB19+AB20+AB21+AB22</f>
        <v>39276317</v>
      </c>
      <c r="AC23" s="20">
        <f>AC19+AC20+AC21+AC22</f>
        <v>1429282607.9297755</v>
      </c>
    </row>
    <row r="24" spans="1:32" outlineLevel="1" x14ac:dyDescent="0.35">
      <c r="A24" s="1">
        <v>45016</v>
      </c>
      <c r="B24" s="2">
        <v>5427132</v>
      </c>
      <c r="C24" s="2">
        <v>214967723</v>
      </c>
      <c r="D24" s="3">
        <v>9371646021.1800003</v>
      </c>
      <c r="E24" s="2">
        <v>512158</v>
      </c>
      <c r="F24" s="2">
        <v>12750178</v>
      </c>
      <c r="G24" s="3">
        <v>442248757.04000002</v>
      </c>
      <c r="H24" s="2">
        <v>10010</v>
      </c>
      <c r="I24" s="2">
        <v>27435</v>
      </c>
      <c r="J24" s="3">
        <v>1189871.8400002383</v>
      </c>
      <c r="K24" s="2">
        <v>5949300</v>
      </c>
      <c r="L24" s="2">
        <v>227745336</v>
      </c>
      <c r="M24" s="3">
        <v>9815084650.0600014</v>
      </c>
      <c r="N24" s="2">
        <v>5937905</v>
      </c>
      <c r="O24" s="2">
        <v>172172571</v>
      </c>
      <c r="P24" s="3">
        <v>3877054298.0799999</v>
      </c>
      <c r="Q24" s="2">
        <v>51634099</v>
      </c>
      <c r="R24" s="3">
        <v>1120288866.0081999</v>
      </c>
      <c r="S24" s="2">
        <v>2751</v>
      </c>
      <c r="T24" s="2">
        <v>18981011</v>
      </c>
      <c r="U24" s="2">
        <v>4753120005</v>
      </c>
      <c r="V24" s="2">
        <v>2349007</v>
      </c>
      <c r="W24" s="3">
        <v>2154840388.2799997</v>
      </c>
      <c r="X24" s="2">
        <v>71912</v>
      </c>
      <c r="Y24" s="2">
        <v>148407386.53999999</v>
      </c>
      <c r="Z24" s="3">
        <v>3694594275.900002</v>
      </c>
      <c r="AA24" s="2">
        <v>6638</v>
      </c>
      <c r="AB24" s="2">
        <v>10321064</v>
      </c>
      <c r="AC24" s="3">
        <v>388848822.60689592</v>
      </c>
    </row>
    <row r="25" spans="1:32" outlineLevel="1" x14ac:dyDescent="0.35">
      <c r="A25" s="1">
        <v>45107</v>
      </c>
      <c r="B25" s="2">
        <v>5346279</v>
      </c>
      <c r="C25" s="2">
        <v>244059386</v>
      </c>
      <c r="D25" s="3">
        <v>10659657947.359999</v>
      </c>
      <c r="E25" s="2">
        <v>516158</v>
      </c>
      <c r="F25" s="2">
        <v>14328594</v>
      </c>
      <c r="G25" s="3">
        <v>497098341.45810002</v>
      </c>
      <c r="H25" s="2">
        <v>10222</v>
      </c>
      <c r="I25" s="2">
        <v>31066</v>
      </c>
      <c r="J25" s="3">
        <v>1162567.2100004768</v>
      </c>
      <c r="K25" s="2">
        <v>5872659</v>
      </c>
      <c r="L25" s="2">
        <v>258419046</v>
      </c>
      <c r="M25" s="3">
        <v>11157918856.028099</v>
      </c>
      <c r="N25" s="2">
        <v>5861887</v>
      </c>
      <c r="O25" s="2">
        <v>197225440</v>
      </c>
      <c r="P25" s="3">
        <v>4516325052.7299995</v>
      </c>
      <c r="Q25" s="2">
        <v>60647652</v>
      </c>
      <c r="R25" s="3">
        <v>1282775318.8125</v>
      </c>
      <c r="S25" s="2">
        <v>2737</v>
      </c>
      <c r="T25" s="2">
        <v>20108640</v>
      </c>
      <c r="U25" s="2">
        <v>4972002130</v>
      </c>
      <c r="V25" s="2">
        <v>2503821</v>
      </c>
      <c r="W25" s="3">
        <v>2444714597.3899994</v>
      </c>
      <c r="X25" s="2">
        <v>74174</v>
      </c>
      <c r="Y25" s="2">
        <v>165612612</v>
      </c>
      <c r="Z25" s="3">
        <v>4094062120.2799997</v>
      </c>
      <c r="AA25" s="2">
        <v>6725</v>
      </c>
      <c r="AB25" s="2">
        <v>10824331</v>
      </c>
      <c r="AC25" s="3">
        <v>398771791.93355232</v>
      </c>
    </row>
    <row r="26" spans="1:32" outlineLevel="1" x14ac:dyDescent="0.35">
      <c r="A26" s="1">
        <v>45199</v>
      </c>
      <c r="B26" s="2">
        <v>5382874</v>
      </c>
      <c r="C26" s="2">
        <v>257410910</v>
      </c>
      <c r="D26" s="3">
        <v>11064602169.670002</v>
      </c>
      <c r="E26" s="2">
        <v>514026</v>
      </c>
      <c r="F26" s="2">
        <v>15426010</v>
      </c>
      <c r="G26" s="3">
        <v>529480253.73859996</v>
      </c>
      <c r="H26" s="2">
        <v>10778</v>
      </c>
      <c r="I26" s="24" t="s">
        <v>55</v>
      </c>
      <c r="J26" s="25" t="s">
        <v>55</v>
      </c>
      <c r="K26" s="2">
        <v>5907678</v>
      </c>
      <c r="L26" s="2">
        <v>272865711</v>
      </c>
      <c r="M26" s="3">
        <v>11595191683.138599</v>
      </c>
      <c r="N26" s="2">
        <v>5864041</v>
      </c>
      <c r="O26" s="2">
        <v>207563441</v>
      </c>
      <c r="P26" s="3">
        <v>4778673397.9300003</v>
      </c>
      <c r="Q26" s="2">
        <v>70853462</v>
      </c>
      <c r="R26" s="3">
        <v>1507254630.4249001</v>
      </c>
      <c r="S26" s="2">
        <v>2735</v>
      </c>
      <c r="T26" s="2">
        <v>19848306</v>
      </c>
      <c r="U26" s="2">
        <v>5019686520</v>
      </c>
      <c r="V26" s="2">
        <v>2617198</v>
      </c>
      <c r="W26" s="3">
        <v>2555844037.6099997</v>
      </c>
      <c r="X26" s="2">
        <v>75892</v>
      </c>
      <c r="Y26" s="2">
        <v>173045848</v>
      </c>
      <c r="Z26" s="3">
        <v>4274066159.4300003</v>
      </c>
      <c r="AA26" s="2">
        <v>6776</v>
      </c>
      <c r="AB26" s="2">
        <v>11773539</v>
      </c>
      <c r="AC26" s="3">
        <v>416737926.14834768</v>
      </c>
    </row>
    <row r="27" spans="1:32" outlineLevel="1" x14ac:dyDescent="0.35">
      <c r="A27" s="1">
        <v>45291</v>
      </c>
      <c r="B27" s="2">
        <v>5395804</v>
      </c>
      <c r="C27" s="2">
        <v>261053865</v>
      </c>
      <c r="D27" s="3">
        <v>11698026185.559999</v>
      </c>
      <c r="E27" s="2">
        <v>505235</v>
      </c>
      <c r="F27" s="2">
        <v>15336894</v>
      </c>
      <c r="G27" s="3">
        <v>547811951.546</v>
      </c>
      <c r="H27" s="2">
        <v>11078</v>
      </c>
      <c r="I27" s="24" t="s">
        <v>55</v>
      </c>
      <c r="J27" s="25" t="s">
        <v>55</v>
      </c>
      <c r="K27" s="2">
        <v>5912117</v>
      </c>
      <c r="L27" s="2">
        <v>276421063</v>
      </c>
      <c r="M27" s="3">
        <v>12246996184.846001</v>
      </c>
      <c r="N27" s="2">
        <v>5901257</v>
      </c>
      <c r="O27" s="2">
        <v>208852133</v>
      </c>
      <c r="P27" s="3">
        <v>4992793151.0500002</v>
      </c>
      <c r="Q27" s="2">
        <v>76261023</v>
      </c>
      <c r="R27" s="3">
        <v>1721624561.6566</v>
      </c>
      <c r="S27" s="2">
        <v>2743</v>
      </c>
      <c r="T27" s="2">
        <v>19125181</v>
      </c>
      <c r="U27" s="2">
        <v>5287969120</v>
      </c>
      <c r="V27" s="2">
        <v>2758092</v>
      </c>
      <c r="W27" s="3">
        <v>2742338459.7800002</v>
      </c>
      <c r="X27" s="2">
        <v>76760</v>
      </c>
      <c r="Y27" s="2">
        <v>178392256</v>
      </c>
      <c r="Z27" s="3">
        <v>4626378214.3000002</v>
      </c>
      <c r="AA27" s="2">
        <v>6730</v>
      </c>
      <c r="AB27" s="2">
        <v>12668122</v>
      </c>
      <c r="AC27" s="3">
        <v>477921266.57709908</v>
      </c>
    </row>
    <row r="28" spans="1:32" x14ac:dyDescent="0.35">
      <c r="A28" s="17">
        <v>2023</v>
      </c>
      <c r="B28" s="19">
        <f>B27</f>
        <v>5395804</v>
      </c>
      <c r="C28" s="19">
        <f>C24+C25+C26+C27</f>
        <v>977491884</v>
      </c>
      <c r="D28" s="20">
        <f>D24+D25+D26+D27</f>
        <v>42793932323.770004</v>
      </c>
      <c r="E28" s="19">
        <f>E27</f>
        <v>505235</v>
      </c>
      <c r="F28" s="19">
        <f>F24+F25+F26+F27</f>
        <v>57841676</v>
      </c>
      <c r="G28" s="20">
        <f>G24+G25+G26+G27</f>
        <v>2016639303.7827001</v>
      </c>
      <c r="H28" s="19">
        <f>H27</f>
        <v>11078</v>
      </c>
      <c r="I28" s="26" t="s">
        <v>55</v>
      </c>
      <c r="J28" s="27" t="s">
        <v>55</v>
      </c>
      <c r="K28" s="19">
        <f>K27</f>
        <v>5912117</v>
      </c>
      <c r="L28" s="19">
        <f>L24+L25+L26+L27</f>
        <v>1035451156</v>
      </c>
      <c r="M28" s="20">
        <f>M24+M25+M26+M27</f>
        <v>44815191374.072701</v>
      </c>
      <c r="N28" s="19">
        <f>N27</f>
        <v>5901257</v>
      </c>
      <c r="O28" s="19">
        <f>O24+O25+O26+O27</f>
        <v>785813585</v>
      </c>
      <c r="P28" s="20">
        <f>P24+P25+P26+P27</f>
        <v>18164845899.790001</v>
      </c>
      <c r="Q28" s="21">
        <f>Q24+Q25+Q26+Q27</f>
        <v>259396236</v>
      </c>
      <c r="R28" s="20">
        <f>R24+R25+R26+R27</f>
        <v>5631943376.9021997</v>
      </c>
      <c r="S28" s="19">
        <f>S27</f>
        <v>2743</v>
      </c>
      <c r="T28" s="19">
        <f>T24+T25+T26+T27</f>
        <v>78063138</v>
      </c>
      <c r="U28" s="19">
        <f>U24+U25+U26+U27</f>
        <v>20032777775</v>
      </c>
      <c r="V28" s="19">
        <f>V24+V25+V26+V27</f>
        <v>10228118</v>
      </c>
      <c r="W28" s="20">
        <f>W24+W25+W26+W27</f>
        <v>9897737483.0599995</v>
      </c>
      <c r="X28" s="19">
        <f>X27</f>
        <v>76760</v>
      </c>
      <c r="Y28" s="19">
        <f>Y24+Y25+Y26+Y27</f>
        <v>665458102.53999996</v>
      </c>
      <c r="Z28" s="20">
        <f>Z24+Z25+Z26+Z27</f>
        <v>16689100769.910004</v>
      </c>
      <c r="AA28" s="19">
        <f>AA27</f>
        <v>6730</v>
      </c>
      <c r="AB28" s="19">
        <f>AB24+AB25+AB26+AB27</f>
        <v>45587056</v>
      </c>
      <c r="AC28" s="20">
        <f>AC24+AC25+AC26+AC27</f>
        <v>1682279807.2658949</v>
      </c>
      <c r="AF28" s="2"/>
    </row>
    <row r="29" spans="1:32" outlineLevel="1" x14ac:dyDescent="0.35">
      <c r="A29" s="1">
        <v>45382</v>
      </c>
      <c r="B29" s="2">
        <v>5451514</v>
      </c>
      <c r="C29" s="2">
        <v>250425616</v>
      </c>
      <c r="D29" s="3">
        <v>10450166789.150002</v>
      </c>
      <c r="E29" s="2">
        <v>504892</v>
      </c>
      <c r="F29" s="2">
        <v>14811681</v>
      </c>
      <c r="G29" s="3">
        <v>515429297.64039999</v>
      </c>
      <c r="H29" s="2">
        <v>10323</v>
      </c>
      <c r="I29" s="24" t="s">
        <v>55</v>
      </c>
      <c r="J29" s="25" t="s">
        <v>55</v>
      </c>
      <c r="K29" s="2">
        <v>5966729</v>
      </c>
      <c r="L29" s="2">
        <v>265267825</v>
      </c>
      <c r="M29" s="3">
        <v>10966691384.5804</v>
      </c>
      <c r="N29" s="2">
        <v>5958113</v>
      </c>
      <c r="O29" s="2">
        <v>200333705</v>
      </c>
      <c r="P29" s="3">
        <v>4481856141.7799997</v>
      </c>
      <c r="Q29" s="28">
        <v>78500947</v>
      </c>
      <c r="R29" s="28">
        <v>1684635810.2148001</v>
      </c>
      <c r="S29" s="2">
        <v>2749</v>
      </c>
      <c r="T29" s="2">
        <v>17136664</v>
      </c>
      <c r="U29" s="2">
        <v>4576017704</v>
      </c>
      <c r="V29" s="2">
        <v>2692235</v>
      </c>
      <c r="W29" s="3">
        <v>2510179572.4500008</v>
      </c>
      <c r="X29" s="2">
        <v>78914</v>
      </c>
      <c r="Y29" s="2">
        <v>173966427</v>
      </c>
      <c r="Z29" s="3">
        <v>4337472208.8199987</v>
      </c>
      <c r="AA29" s="2">
        <v>6783</v>
      </c>
      <c r="AB29" s="2">
        <v>12723583</v>
      </c>
      <c r="AC29" s="3">
        <v>471009416.92203844</v>
      </c>
    </row>
    <row r="30" spans="1:32" x14ac:dyDescent="0.35">
      <c r="A30" s="1">
        <v>45473</v>
      </c>
      <c r="B30" s="2">
        <v>5530059</v>
      </c>
      <c r="C30" s="2">
        <v>276662368</v>
      </c>
      <c r="D30" s="3">
        <v>11689213661.110001</v>
      </c>
      <c r="E30" s="2">
        <v>468826</v>
      </c>
      <c r="F30" s="2">
        <v>16212968</v>
      </c>
      <c r="G30" s="3">
        <v>550881427.52810001</v>
      </c>
      <c r="H30" s="2">
        <v>10384</v>
      </c>
      <c r="I30" s="24" t="s">
        <v>55</v>
      </c>
      <c r="J30" s="25" t="s">
        <v>55</v>
      </c>
      <c r="K30" s="2">
        <v>6009269</v>
      </c>
      <c r="L30" s="2">
        <v>292910541</v>
      </c>
      <c r="M30" s="3">
        <v>12241258283.928101</v>
      </c>
      <c r="N30" s="2">
        <v>6001769</v>
      </c>
      <c r="O30" s="2">
        <v>223604004</v>
      </c>
      <c r="P30" s="3">
        <v>4992010227.75</v>
      </c>
      <c r="Q30" s="28">
        <v>92351002</v>
      </c>
      <c r="R30" s="28">
        <v>1976572585.8429999</v>
      </c>
      <c r="S30" s="2">
        <v>2744</v>
      </c>
      <c r="T30" s="2">
        <v>19530584</v>
      </c>
      <c r="U30" s="2">
        <v>5269364599.5</v>
      </c>
      <c r="V30" s="2">
        <v>2945619</v>
      </c>
      <c r="W30" s="3">
        <v>2890454687.7500005</v>
      </c>
      <c r="X30" s="2">
        <v>79470</v>
      </c>
      <c r="Y30" s="2">
        <v>190310441</v>
      </c>
      <c r="Z30" s="3">
        <v>4675249403.8100023</v>
      </c>
      <c r="AA30" s="2">
        <v>6117</v>
      </c>
      <c r="AB30" s="2">
        <v>13405439</v>
      </c>
      <c r="AC30" s="3">
        <v>476672340.48852926</v>
      </c>
    </row>
    <row r="31" spans="1:32" x14ac:dyDescent="0.35">
      <c r="A31" s="1"/>
    </row>
    <row r="32" spans="1:32" x14ac:dyDescent="0.35">
      <c r="A32" s="1"/>
    </row>
    <row r="39" spans="1:1" x14ac:dyDescent="0.35">
      <c r="A39" s="23" t="s">
        <v>56</v>
      </c>
    </row>
    <row r="40" spans="1:1" x14ac:dyDescent="0.35">
      <c r="A40" s="23" t="s">
        <v>57</v>
      </c>
    </row>
  </sheetData>
  <dataConsolidate/>
  <hyperlinks>
    <hyperlink ref="A3" location="'data from 2008 to 2018'!A1" display="data before 2019" xr:uid="{00000000-0004-0000-0100-000000000000}"/>
  </hyperlinks>
  <pageMargins left="0.7" right="0.7" top="0.75" bottom="0.75" header="0.3" footer="0.3"/>
  <pageSetup paperSize="9" orientation="portrait" r:id="rId1"/>
  <ignoredErrors>
    <ignoredError sqref="E8 H8 K8 N8 S8 X8 AA8 E13:S13 X13:AC13 E18 AA18 X18 S18 N18 K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A607-3BC8-44D3-98F0-DFFB12452E71}">
  <dimension ref="A1:AG102"/>
  <sheetViews>
    <sheetView tabSelected="1" zoomScaleNormal="100" workbookViewId="0">
      <pane xSplit="2" ySplit="4" topLeftCell="AA5" activePane="bottomRight" state="frozen"/>
      <selection pane="topRight" activeCell="C1" sqref="C1"/>
      <selection pane="bottomLeft" activeCell="A5" sqref="A5"/>
      <selection pane="bottomRight" activeCell="AG4" sqref="AG4"/>
    </sheetView>
  </sheetViews>
  <sheetFormatPr defaultRowHeight="14.5" x14ac:dyDescent="0.35"/>
  <cols>
    <col min="1" max="1" width="68.453125" bestFit="1" customWidth="1"/>
    <col min="2" max="2" width="72" bestFit="1" customWidth="1"/>
    <col min="3" max="14" width="12.36328125" customWidth="1"/>
    <col min="15" max="15" width="13.81640625" customWidth="1"/>
    <col min="16" max="50" width="12.36328125" customWidth="1"/>
  </cols>
  <sheetData>
    <row r="1" spans="1:33" ht="23.5" x14ac:dyDescent="0.55000000000000004">
      <c r="A1" s="51" t="s">
        <v>76</v>
      </c>
      <c r="B1" s="51" t="s">
        <v>158</v>
      </c>
    </row>
    <row r="2" spans="1:33" x14ac:dyDescent="0.35">
      <c r="A2" t="s">
        <v>155</v>
      </c>
      <c r="B2" t="s">
        <v>157</v>
      </c>
      <c r="O2" s="52"/>
    </row>
    <row r="3" spans="1:33" x14ac:dyDescent="0.35">
      <c r="A3" t="s">
        <v>154</v>
      </c>
      <c r="B3" t="s">
        <v>156</v>
      </c>
    </row>
    <row r="4" spans="1:33" x14ac:dyDescent="0.35">
      <c r="C4" s="53">
        <v>45322</v>
      </c>
      <c r="D4" s="53">
        <v>45351</v>
      </c>
      <c r="E4" s="53">
        <v>45382</v>
      </c>
      <c r="F4" s="53">
        <v>45412</v>
      </c>
      <c r="G4" s="53">
        <v>45443</v>
      </c>
      <c r="H4" s="53">
        <v>45473</v>
      </c>
      <c r="I4" s="53">
        <v>45504</v>
      </c>
      <c r="J4" s="53">
        <v>45535</v>
      </c>
      <c r="K4" s="53">
        <v>45565</v>
      </c>
      <c r="L4" s="53">
        <v>45596</v>
      </c>
      <c r="M4" s="53">
        <v>45626</v>
      </c>
      <c r="N4" s="53">
        <v>45657</v>
      </c>
      <c r="O4" s="53">
        <v>45688</v>
      </c>
      <c r="P4" s="53">
        <v>45716</v>
      </c>
      <c r="Q4" s="53">
        <v>45747</v>
      </c>
      <c r="R4" s="53">
        <v>45777</v>
      </c>
      <c r="S4" s="53">
        <v>45808</v>
      </c>
      <c r="T4" s="53">
        <v>45838</v>
      </c>
      <c r="U4" s="53">
        <v>45869</v>
      </c>
      <c r="V4" s="53">
        <v>45900</v>
      </c>
      <c r="W4" s="53">
        <v>45930</v>
      </c>
      <c r="X4" s="53">
        <v>45961</v>
      </c>
      <c r="Y4" s="53">
        <v>45991</v>
      </c>
      <c r="Z4" s="53">
        <v>46022</v>
      </c>
      <c r="AA4" s="53">
        <v>46053</v>
      </c>
      <c r="AB4" s="53">
        <v>46081</v>
      </c>
      <c r="AC4" s="53">
        <v>46112</v>
      </c>
      <c r="AD4" s="53">
        <v>46142</v>
      </c>
      <c r="AE4" s="53">
        <v>46173</v>
      </c>
      <c r="AF4" s="53">
        <v>46203</v>
      </c>
      <c r="AG4" s="53">
        <v>46234</v>
      </c>
    </row>
    <row r="5" spans="1:33" ht="15" thickBot="1" x14ac:dyDescent="0.4">
      <c r="A5" s="48" t="s">
        <v>77</v>
      </c>
      <c r="B5" s="48" t="s">
        <v>78</v>
      </c>
    </row>
    <row r="6" spans="1:33" ht="15" thickTop="1" x14ac:dyDescent="0.35">
      <c r="A6" s="36" t="s">
        <v>58</v>
      </c>
      <c r="B6" s="36" t="s">
        <v>79</v>
      </c>
      <c r="C6" s="37">
        <v>6065279</v>
      </c>
      <c r="D6" s="37">
        <v>6081530</v>
      </c>
      <c r="E6" s="37">
        <v>6107372</v>
      </c>
      <c r="F6" s="37">
        <v>6100088</v>
      </c>
      <c r="G6" s="37">
        <v>6128763</v>
      </c>
      <c r="H6" s="37">
        <v>6160770</v>
      </c>
      <c r="I6" s="37">
        <v>6196555</v>
      </c>
      <c r="J6" s="37">
        <v>6267089</v>
      </c>
      <c r="K6" s="37">
        <v>6393823</v>
      </c>
      <c r="L6" s="37">
        <v>6496996</v>
      </c>
      <c r="M6" s="37">
        <v>6470980</v>
      </c>
      <c r="N6" s="37">
        <v>6448178</v>
      </c>
      <c r="O6" s="37">
        <v>6432811</v>
      </c>
      <c r="P6" s="37">
        <v>6487809</v>
      </c>
      <c r="Q6" s="37">
        <v>6620386</v>
      </c>
      <c r="R6" s="37">
        <v>6659743</v>
      </c>
      <c r="S6" s="37">
        <v>6689069</v>
      </c>
      <c r="T6" s="37">
        <v>6731875</v>
      </c>
      <c r="U6" s="37">
        <v>6751780</v>
      </c>
      <c r="V6" s="37">
        <v>6780068</v>
      </c>
      <c r="W6" s="37">
        <v>6806795</v>
      </c>
      <c r="X6" s="37">
        <v>6836406</v>
      </c>
      <c r="Y6" s="37">
        <v>6866273</v>
      </c>
      <c r="Z6" s="37">
        <v>6878442</v>
      </c>
      <c r="AA6" s="37">
        <v>6891741</v>
      </c>
      <c r="AB6" s="37">
        <v>6917241</v>
      </c>
      <c r="AC6" s="37">
        <v>6964575</v>
      </c>
      <c r="AD6" s="37">
        <v>6951993</v>
      </c>
      <c r="AE6" s="37">
        <v>6978777</v>
      </c>
      <c r="AF6" s="37">
        <v>7004045</v>
      </c>
      <c r="AG6" s="37">
        <v>7037436</v>
      </c>
    </row>
    <row r="7" spans="1:33" x14ac:dyDescent="0.35">
      <c r="A7" t="s">
        <v>148</v>
      </c>
      <c r="B7" t="s">
        <v>96</v>
      </c>
      <c r="C7" s="2">
        <v>5562340</v>
      </c>
      <c r="D7" s="2">
        <v>5576707</v>
      </c>
      <c r="E7" s="2">
        <v>5603051</v>
      </c>
      <c r="F7" s="2">
        <v>5636128</v>
      </c>
      <c r="G7" s="2">
        <v>5662244</v>
      </c>
      <c r="H7" s="2">
        <v>5692225</v>
      </c>
      <c r="I7" s="2">
        <v>5726006</v>
      </c>
      <c r="J7" s="2">
        <v>5795269</v>
      </c>
      <c r="K7" s="2">
        <v>5921321</v>
      </c>
      <c r="L7" s="2">
        <v>6021832</v>
      </c>
      <c r="M7" s="2">
        <v>5995943</v>
      </c>
      <c r="N7" s="2">
        <v>5973814</v>
      </c>
      <c r="O7" s="2">
        <v>5960195</v>
      </c>
      <c r="P7" s="2">
        <v>6004245</v>
      </c>
      <c r="Q7" s="2">
        <v>6136380</v>
      </c>
      <c r="R7" s="2">
        <v>6184217</v>
      </c>
      <c r="S7" s="2">
        <v>6212790</v>
      </c>
      <c r="T7" s="2">
        <v>6255752</v>
      </c>
      <c r="U7" s="2">
        <v>6279441</v>
      </c>
      <c r="V7" s="2">
        <v>6311953</v>
      </c>
      <c r="W7" s="2">
        <v>6342452</v>
      </c>
      <c r="X7" s="2">
        <v>6374646</v>
      </c>
      <c r="Y7" s="2">
        <v>6405117</v>
      </c>
      <c r="Z7" s="2">
        <v>6418061</v>
      </c>
      <c r="AA7" s="2">
        <v>6431104</v>
      </c>
      <c r="AB7" s="2">
        <v>6455803</v>
      </c>
      <c r="AC7" s="2">
        <v>6501905</v>
      </c>
      <c r="AD7" s="2">
        <v>6488619</v>
      </c>
      <c r="AE7" s="2">
        <v>6514234</v>
      </c>
      <c r="AF7" s="2">
        <v>6538015</v>
      </c>
      <c r="AG7" s="2">
        <v>6570531</v>
      </c>
    </row>
    <row r="8" spans="1:33" ht="15" thickBot="1" x14ac:dyDescent="0.4">
      <c r="A8" s="29" t="s">
        <v>149</v>
      </c>
      <c r="B8" s="29" t="s">
        <v>97</v>
      </c>
      <c r="C8" s="35">
        <v>502939</v>
      </c>
      <c r="D8" s="35">
        <v>504823</v>
      </c>
      <c r="E8" s="35">
        <v>504321</v>
      </c>
      <c r="F8" s="35">
        <v>463960</v>
      </c>
      <c r="G8" s="35">
        <v>466519</v>
      </c>
      <c r="H8" s="35">
        <v>468545</v>
      </c>
      <c r="I8" s="35">
        <v>470549</v>
      </c>
      <c r="J8" s="35">
        <v>471820</v>
      </c>
      <c r="K8" s="35">
        <v>472502</v>
      </c>
      <c r="L8" s="35">
        <v>475164</v>
      </c>
      <c r="M8" s="35">
        <v>475037</v>
      </c>
      <c r="N8" s="35">
        <v>474364</v>
      </c>
      <c r="O8" s="2">
        <v>472616</v>
      </c>
      <c r="P8" s="2">
        <v>483564</v>
      </c>
      <c r="Q8" s="2">
        <v>484006</v>
      </c>
      <c r="R8" s="2">
        <v>475526</v>
      </c>
      <c r="S8" s="2">
        <v>476279</v>
      </c>
      <c r="T8" s="2">
        <v>476123</v>
      </c>
      <c r="U8" s="2">
        <v>472339</v>
      </c>
      <c r="V8" s="2">
        <v>468115</v>
      </c>
      <c r="W8" s="2">
        <v>464343</v>
      </c>
      <c r="X8" s="2">
        <v>461760</v>
      </c>
      <c r="Y8" s="2">
        <v>461156</v>
      </c>
      <c r="Z8" s="2">
        <v>460381</v>
      </c>
      <c r="AA8" s="2">
        <v>460637</v>
      </c>
      <c r="AB8" s="2">
        <v>461438</v>
      </c>
      <c r="AC8" s="2">
        <v>462670</v>
      </c>
      <c r="AD8" s="2">
        <v>463374</v>
      </c>
      <c r="AE8" s="2">
        <v>464543</v>
      </c>
      <c r="AF8" s="2">
        <v>466030</v>
      </c>
      <c r="AG8" s="2">
        <v>466905</v>
      </c>
    </row>
    <row r="9" spans="1:33" ht="15" thickTop="1" x14ac:dyDescent="0.35">
      <c r="A9" s="36" t="s">
        <v>59</v>
      </c>
      <c r="B9" s="36" t="s">
        <v>95</v>
      </c>
      <c r="C9" s="37">
        <v>5325036</v>
      </c>
      <c r="D9" s="37">
        <v>5645420</v>
      </c>
      <c r="E9" s="37">
        <v>6197049</v>
      </c>
      <c r="F9" s="37">
        <v>6282976</v>
      </c>
      <c r="G9" s="37">
        <v>6751800</v>
      </c>
      <c r="H9" s="37">
        <v>6486310</v>
      </c>
      <c r="I9" s="37">
        <v>6457740</v>
      </c>
      <c r="J9" s="37">
        <v>6294336</v>
      </c>
      <c r="K9" s="37">
        <v>6065198</v>
      </c>
      <c r="L9" s="37">
        <v>6306427</v>
      </c>
      <c r="M9" s="37">
        <v>5848683</v>
      </c>
      <c r="N9" s="37">
        <v>6284128</v>
      </c>
      <c r="O9" s="37">
        <v>4975552</v>
      </c>
      <c r="P9" s="37">
        <v>5026276</v>
      </c>
      <c r="Q9" s="37">
        <v>5761833</v>
      </c>
      <c r="R9" s="37">
        <v>5950612</v>
      </c>
      <c r="S9" s="37">
        <v>6189707</v>
      </c>
      <c r="T9" s="37">
        <v>6246762</v>
      </c>
      <c r="U9" s="37">
        <v>6000894</v>
      </c>
      <c r="V9" s="37">
        <v>5820627</v>
      </c>
      <c r="W9" s="37">
        <v>5867860</v>
      </c>
      <c r="X9" s="37">
        <v>5942420</v>
      </c>
      <c r="Y9" s="37">
        <v>5400806</v>
      </c>
      <c r="Z9" s="37">
        <v>6023249</v>
      </c>
      <c r="AA9" s="37">
        <v>4517566</v>
      </c>
      <c r="AB9" s="37">
        <v>4640050</v>
      </c>
      <c r="AC9" s="37">
        <v>5469450</v>
      </c>
      <c r="AD9" s="37">
        <v>5409697</v>
      </c>
      <c r="AE9" s="37">
        <v>5533800</v>
      </c>
      <c r="AF9" s="37">
        <v>5362313</v>
      </c>
      <c r="AG9" s="37">
        <v>5360570</v>
      </c>
    </row>
    <row r="10" spans="1:33" x14ac:dyDescent="0.35">
      <c r="A10" t="s">
        <v>86</v>
      </c>
      <c r="B10" t="s">
        <v>96</v>
      </c>
      <c r="C10" s="2">
        <v>5299044</v>
      </c>
      <c r="D10" s="2">
        <v>5617024</v>
      </c>
      <c r="E10" s="2">
        <v>6165713</v>
      </c>
      <c r="F10" s="2">
        <v>6259125</v>
      </c>
      <c r="G10" s="2">
        <v>6725412</v>
      </c>
      <c r="H10" s="2">
        <v>6461168</v>
      </c>
      <c r="I10" s="2">
        <v>6432047</v>
      </c>
      <c r="J10" s="2">
        <v>6268472</v>
      </c>
      <c r="K10" s="2">
        <v>6040725</v>
      </c>
      <c r="L10" s="2">
        <v>6280960</v>
      </c>
      <c r="M10" s="2">
        <v>5824997</v>
      </c>
      <c r="N10" s="2">
        <v>6261957</v>
      </c>
      <c r="O10" s="2">
        <v>4955961</v>
      </c>
      <c r="P10" s="2">
        <v>5005848</v>
      </c>
      <c r="Q10" s="2">
        <v>5738135</v>
      </c>
      <c r="R10" s="2">
        <v>5926637</v>
      </c>
      <c r="S10" s="2">
        <v>6163778</v>
      </c>
      <c r="T10" s="2">
        <v>6221236</v>
      </c>
      <c r="U10" s="2">
        <v>5974629</v>
      </c>
      <c r="V10" s="2">
        <v>5793927</v>
      </c>
      <c r="W10" s="2">
        <v>5841061</v>
      </c>
      <c r="X10" s="2">
        <v>5915241</v>
      </c>
      <c r="Y10" s="2">
        <v>5376603</v>
      </c>
      <c r="Z10" s="2">
        <v>5999301</v>
      </c>
      <c r="AA10" s="2">
        <v>4498217</v>
      </c>
      <c r="AB10" s="2">
        <v>4619689</v>
      </c>
      <c r="AC10" s="2">
        <v>5445366</v>
      </c>
      <c r="AD10" s="2">
        <v>5385892</v>
      </c>
      <c r="AE10" s="2">
        <v>5509022</v>
      </c>
      <c r="AF10" s="2">
        <v>5338162</v>
      </c>
      <c r="AG10" s="2">
        <v>5336182</v>
      </c>
    </row>
    <row r="11" spans="1:33" x14ac:dyDescent="0.35">
      <c r="A11" s="30" t="s">
        <v>87</v>
      </c>
      <c r="B11" s="30" t="s">
        <v>97</v>
      </c>
      <c r="C11" s="31">
        <v>25992</v>
      </c>
      <c r="D11" s="31">
        <v>28396</v>
      </c>
      <c r="E11" s="31">
        <v>31336</v>
      </c>
      <c r="F11" s="31">
        <v>23851</v>
      </c>
      <c r="G11" s="31">
        <v>26388</v>
      </c>
      <c r="H11" s="31">
        <v>25142</v>
      </c>
      <c r="I11" s="31">
        <v>25693</v>
      </c>
      <c r="J11" s="31">
        <v>25864</v>
      </c>
      <c r="K11" s="31">
        <v>24473</v>
      </c>
      <c r="L11" s="31">
        <v>25467</v>
      </c>
      <c r="M11" s="31">
        <v>23686</v>
      </c>
      <c r="N11" s="31">
        <v>22171</v>
      </c>
      <c r="O11" s="31">
        <v>19591</v>
      </c>
      <c r="P11" s="31">
        <v>20428</v>
      </c>
      <c r="Q11" s="31">
        <v>23698</v>
      </c>
      <c r="R11" s="31">
        <v>23975</v>
      </c>
      <c r="S11" s="31">
        <v>25929</v>
      </c>
      <c r="T11" s="31">
        <v>25526</v>
      </c>
      <c r="U11" s="31">
        <v>26265</v>
      </c>
      <c r="V11" s="31">
        <v>26700</v>
      </c>
      <c r="W11" s="31">
        <v>26799</v>
      </c>
      <c r="X11" s="31">
        <v>27179</v>
      </c>
      <c r="Y11" s="31">
        <v>24203</v>
      </c>
      <c r="Z11" s="31">
        <v>23948</v>
      </c>
      <c r="AA11" s="31">
        <v>19349</v>
      </c>
      <c r="AB11" s="31">
        <v>20361</v>
      </c>
      <c r="AC11" s="31">
        <v>24084</v>
      </c>
      <c r="AD11" s="31">
        <v>23805</v>
      </c>
      <c r="AE11" s="31">
        <v>24778</v>
      </c>
      <c r="AF11" s="31">
        <v>24151</v>
      </c>
      <c r="AG11" s="31">
        <v>24388</v>
      </c>
    </row>
    <row r="12" spans="1:33" x14ac:dyDescent="0.35">
      <c r="A12" t="s">
        <v>150</v>
      </c>
      <c r="B12" t="s">
        <v>98</v>
      </c>
      <c r="C12" s="2">
        <v>5192939</v>
      </c>
      <c r="D12" s="2">
        <v>5505168</v>
      </c>
      <c r="E12" s="2">
        <v>6037668</v>
      </c>
      <c r="F12" s="2">
        <v>6124354</v>
      </c>
      <c r="G12" s="2">
        <v>6580817</v>
      </c>
      <c r="H12" s="2">
        <v>6309579</v>
      </c>
      <c r="I12" s="2">
        <v>6215311</v>
      </c>
      <c r="J12" s="2">
        <v>6068486</v>
      </c>
      <c r="K12" s="2">
        <v>5893497</v>
      </c>
      <c r="L12" s="2">
        <v>6147827</v>
      </c>
      <c r="M12" s="2">
        <v>5700592</v>
      </c>
      <c r="N12" s="2">
        <v>6134786</v>
      </c>
      <c r="O12" s="2">
        <v>4860379</v>
      </c>
      <c r="P12" s="2">
        <v>4907579</v>
      </c>
      <c r="Q12" s="2">
        <v>5624074</v>
      </c>
      <c r="R12" s="2">
        <v>5813555</v>
      </c>
      <c r="S12" s="2">
        <v>6038445</v>
      </c>
      <c r="T12" s="2">
        <v>6091328</v>
      </c>
      <c r="U12" s="2">
        <v>5800627</v>
      </c>
      <c r="V12" s="2">
        <v>5627598</v>
      </c>
      <c r="W12" s="2">
        <v>5712139</v>
      </c>
      <c r="X12" s="2">
        <v>5808253</v>
      </c>
      <c r="Y12" s="2">
        <v>5275903</v>
      </c>
      <c r="Z12" s="2">
        <v>5892095</v>
      </c>
      <c r="AA12" s="2">
        <v>4419286</v>
      </c>
      <c r="AB12" s="2">
        <v>4539350</v>
      </c>
      <c r="AC12" s="2">
        <v>5351214</v>
      </c>
      <c r="AD12" s="2">
        <v>5296490</v>
      </c>
      <c r="AE12" s="2">
        <v>5409956</v>
      </c>
      <c r="AF12" s="2">
        <v>5228469</v>
      </c>
      <c r="AG12" s="2">
        <v>5193212</v>
      </c>
    </row>
    <row r="13" spans="1:33" x14ac:dyDescent="0.35">
      <c r="A13" s="30" t="s">
        <v>151</v>
      </c>
      <c r="B13" s="30" t="s">
        <v>112</v>
      </c>
      <c r="C13" s="31">
        <v>132097</v>
      </c>
      <c r="D13" s="31">
        <v>140252</v>
      </c>
      <c r="E13" s="31">
        <v>159381</v>
      </c>
      <c r="F13" s="31">
        <v>158622</v>
      </c>
      <c r="G13" s="31">
        <v>170983</v>
      </c>
      <c r="H13" s="31">
        <v>176731</v>
      </c>
      <c r="I13" s="31">
        <v>242429</v>
      </c>
      <c r="J13" s="31">
        <v>225850</v>
      </c>
      <c r="K13" s="31">
        <v>171701</v>
      </c>
      <c r="L13" s="31">
        <v>158600</v>
      </c>
      <c r="M13" s="31">
        <v>148091</v>
      </c>
      <c r="N13" s="31">
        <v>149342</v>
      </c>
      <c r="O13" s="31">
        <v>115173</v>
      </c>
      <c r="P13" s="31">
        <v>118697</v>
      </c>
      <c r="Q13" s="31">
        <v>137759</v>
      </c>
      <c r="R13" s="31">
        <v>137057</v>
      </c>
      <c r="S13" s="31">
        <v>151262</v>
      </c>
      <c r="T13" s="31">
        <v>155434</v>
      </c>
      <c r="U13" s="31">
        <v>200267</v>
      </c>
      <c r="V13" s="31">
        <v>193029</v>
      </c>
      <c r="W13" s="31">
        <v>155721</v>
      </c>
      <c r="X13" s="31">
        <v>134167</v>
      </c>
      <c r="Y13" s="31">
        <v>124903</v>
      </c>
      <c r="Z13" s="31">
        <v>131154</v>
      </c>
      <c r="AA13" s="31">
        <v>98280</v>
      </c>
      <c r="AB13" s="31">
        <v>100700</v>
      </c>
      <c r="AC13" s="31">
        <v>118236</v>
      </c>
      <c r="AD13" s="31">
        <v>113207</v>
      </c>
      <c r="AE13" s="31">
        <v>123844</v>
      </c>
      <c r="AF13" s="31">
        <v>133844</v>
      </c>
      <c r="AG13" s="31">
        <v>167358</v>
      </c>
    </row>
    <row r="14" spans="1:33" x14ac:dyDescent="0.35">
      <c r="A14" t="s">
        <v>152</v>
      </c>
      <c r="B14" t="s">
        <v>113</v>
      </c>
      <c r="C14" s="32">
        <v>5202144</v>
      </c>
      <c r="D14" s="32">
        <v>5518155</v>
      </c>
      <c r="E14" s="32">
        <v>6059433</v>
      </c>
      <c r="F14" s="32">
        <v>6148230</v>
      </c>
      <c r="G14" s="32">
        <v>6607676</v>
      </c>
      <c r="H14" s="32">
        <v>6345351</v>
      </c>
      <c r="I14" s="32">
        <v>6317906</v>
      </c>
      <c r="J14" s="32">
        <v>6157921</v>
      </c>
      <c r="K14" s="32">
        <v>5931916</v>
      </c>
      <c r="L14" s="32">
        <v>6162916</v>
      </c>
      <c r="M14" s="32">
        <v>5718429</v>
      </c>
      <c r="N14" s="32">
        <v>6136151</v>
      </c>
      <c r="O14" s="2">
        <v>4854294</v>
      </c>
      <c r="P14" s="2">
        <v>4905563</v>
      </c>
      <c r="Q14" s="2">
        <v>5632257</v>
      </c>
      <c r="R14" s="2">
        <v>5812158</v>
      </c>
      <c r="S14" s="2">
        <v>6053267</v>
      </c>
      <c r="T14" s="2">
        <v>6109020</v>
      </c>
      <c r="U14" s="2">
        <v>5863751</v>
      </c>
      <c r="V14" s="2">
        <v>5688215</v>
      </c>
      <c r="W14" s="2">
        <v>5731456</v>
      </c>
      <c r="X14" s="2">
        <v>5798178</v>
      </c>
      <c r="Y14" s="2">
        <v>5268437</v>
      </c>
      <c r="Z14" s="2">
        <v>5863424</v>
      </c>
      <c r="AA14" s="2">
        <v>4393738</v>
      </c>
      <c r="AB14" s="2">
        <v>4515022</v>
      </c>
      <c r="AC14" s="2">
        <v>5327791</v>
      </c>
      <c r="AD14" s="2">
        <v>5270150</v>
      </c>
      <c r="AE14" s="2">
        <v>5396802</v>
      </c>
      <c r="AF14" s="2">
        <v>5222945</v>
      </c>
      <c r="AG14" s="2">
        <v>5222077</v>
      </c>
    </row>
    <row r="15" spans="1:33" x14ac:dyDescent="0.35">
      <c r="A15" t="s">
        <v>135</v>
      </c>
      <c r="B15" s="2" t="s">
        <v>107</v>
      </c>
      <c r="C15" s="32">
        <v>99011</v>
      </c>
      <c r="D15" s="32">
        <v>100464</v>
      </c>
      <c r="E15" s="32">
        <v>106692</v>
      </c>
      <c r="F15" s="32">
        <v>106844</v>
      </c>
      <c r="G15" s="32">
        <v>111760</v>
      </c>
      <c r="H15" s="32">
        <v>108263</v>
      </c>
      <c r="I15" s="32">
        <v>108784</v>
      </c>
      <c r="J15" s="32">
        <v>105453</v>
      </c>
      <c r="K15" s="32">
        <v>103660</v>
      </c>
      <c r="L15" s="32">
        <v>111436</v>
      </c>
      <c r="M15" s="32">
        <v>100445</v>
      </c>
      <c r="N15" s="32">
        <v>117934</v>
      </c>
      <c r="O15" s="2">
        <v>96199</v>
      </c>
      <c r="P15" s="2">
        <v>94081</v>
      </c>
      <c r="Q15" s="2">
        <v>100350</v>
      </c>
      <c r="R15" s="2">
        <v>107717</v>
      </c>
      <c r="S15" s="2">
        <v>104595</v>
      </c>
      <c r="T15" s="2">
        <v>105029</v>
      </c>
      <c r="U15" s="2">
        <v>105626</v>
      </c>
      <c r="V15" s="2">
        <v>99303</v>
      </c>
      <c r="W15" s="2">
        <v>101727</v>
      </c>
      <c r="X15" s="2">
        <v>106181</v>
      </c>
      <c r="Y15" s="2">
        <v>96183</v>
      </c>
      <c r="Z15" s="2">
        <v>121169</v>
      </c>
      <c r="AA15" s="2">
        <v>92146</v>
      </c>
      <c r="AB15" s="2">
        <v>92098</v>
      </c>
      <c r="AC15" s="2">
        <v>104042</v>
      </c>
      <c r="AD15" s="2">
        <v>101675</v>
      </c>
      <c r="AE15" s="2">
        <v>95959</v>
      </c>
      <c r="AF15" s="2">
        <v>98956</v>
      </c>
      <c r="AG15" s="2">
        <v>97821</v>
      </c>
    </row>
    <row r="16" spans="1:33" ht="15" thickBot="1" x14ac:dyDescent="0.4">
      <c r="A16" s="29" t="s">
        <v>136</v>
      </c>
      <c r="B16" t="s">
        <v>114</v>
      </c>
      <c r="C16" s="35">
        <v>23881</v>
      </c>
      <c r="D16" s="35">
        <v>26801</v>
      </c>
      <c r="E16" s="35">
        <v>30924</v>
      </c>
      <c r="F16" s="35">
        <v>27902</v>
      </c>
      <c r="G16" s="35">
        <v>32364</v>
      </c>
      <c r="H16" s="35">
        <v>32696</v>
      </c>
      <c r="I16" s="35">
        <v>31050</v>
      </c>
      <c r="J16" s="35">
        <v>30962</v>
      </c>
      <c r="K16" s="35">
        <v>29622</v>
      </c>
      <c r="L16" s="35">
        <v>32075</v>
      </c>
      <c r="M16" s="35">
        <v>29809</v>
      </c>
      <c r="N16" s="35">
        <v>30043</v>
      </c>
      <c r="O16" s="2">
        <v>25059</v>
      </c>
      <c r="P16" s="2">
        <v>26632</v>
      </c>
      <c r="Q16" s="2">
        <v>29226</v>
      </c>
      <c r="R16" s="2">
        <v>30737</v>
      </c>
      <c r="S16" s="2">
        <v>31845</v>
      </c>
      <c r="T16" s="2">
        <v>32713</v>
      </c>
      <c r="U16" s="2">
        <v>31517</v>
      </c>
      <c r="V16" s="2">
        <v>33109</v>
      </c>
      <c r="W16" s="2">
        <v>34677</v>
      </c>
      <c r="X16" s="2">
        <v>38061</v>
      </c>
      <c r="Y16" s="2">
        <v>36186</v>
      </c>
      <c r="Z16" s="2">
        <v>38656</v>
      </c>
      <c r="AA16" s="2">
        <v>31682</v>
      </c>
      <c r="AB16" s="2">
        <v>32930</v>
      </c>
      <c r="AC16" s="2">
        <v>37617</v>
      </c>
      <c r="AD16" s="2">
        <v>37872</v>
      </c>
      <c r="AE16" s="2">
        <v>41039</v>
      </c>
      <c r="AF16" s="2">
        <v>40412</v>
      </c>
      <c r="AG16" s="2">
        <v>40672</v>
      </c>
    </row>
    <row r="17" spans="1:33" ht="15" thickTop="1" x14ac:dyDescent="0.35">
      <c r="A17" s="36" t="s">
        <v>73</v>
      </c>
      <c r="B17" s="36" t="s">
        <v>115</v>
      </c>
      <c r="C17" s="37">
        <v>79913375</v>
      </c>
      <c r="D17" s="37">
        <v>81887446</v>
      </c>
      <c r="E17" s="37">
        <v>89734517</v>
      </c>
      <c r="F17" s="37">
        <v>89057311</v>
      </c>
      <c r="G17" s="37">
        <v>94972808</v>
      </c>
      <c r="H17" s="37">
        <v>93588756</v>
      </c>
      <c r="I17" s="37">
        <v>100077535</v>
      </c>
      <c r="J17" s="37">
        <v>98761124</v>
      </c>
      <c r="K17" s="37">
        <v>94202371</v>
      </c>
      <c r="L17" s="37">
        <v>98611928</v>
      </c>
      <c r="M17" s="37">
        <v>95551043</v>
      </c>
      <c r="N17" s="37">
        <v>100108697</v>
      </c>
      <c r="O17" s="37">
        <v>87294605</v>
      </c>
      <c r="P17" s="37">
        <v>87106874</v>
      </c>
      <c r="Q17" s="37">
        <v>99840763</v>
      </c>
      <c r="R17" s="37">
        <v>96148891</v>
      </c>
      <c r="S17" s="37">
        <v>102417906</v>
      </c>
      <c r="T17" s="37">
        <v>104777990</v>
      </c>
      <c r="U17" s="37">
        <v>106748336</v>
      </c>
      <c r="V17" s="37">
        <v>105401362</v>
      </c>
      <c r="W17" s="37">
        <v>104470265</v>
      </c>
      <c r="X17" s="37">
        <v>106902498</v>
      </c>
      <c r="Y17" s="37">
        <v>102824377</v>
      </c>
      <c r="Z17" s="37">
        <v>110920570</v>
      </c>
      <c r="AA17" s="37">
        <v>95197632</v>
      </c>
      <c r="AB17" s="37">
        <v>93961916</v>
      </c>
      <c r="AC17" s="37">
        <v>110552628</v>
      </c>
      <c r="AD17" s="37">
        <v>105328389</v>
      </c>
      <c r="AE17" s="37">
        <v>115412387</v>
      </c>
      <c r="AF17" s="37">
        <v>117849056</v>
      </c>
      <c r="AG17" s="37">
        <v>120611766</v>
      </c>
    </row>
    <row r="18" spans="1:33" x14ac:dyDescent="0.35">
      <c r="A18" t="s">
        <v>86</v>
      </c>
      <c r="B18" t="s">
        <v>96</v>
      </c>
      <c r="C18" s="2">
        <v>75279873</v>
      </c>
      <c r="D18" s="2">
        <v>77121699</v>
      </c>
      <c r="E18" s="2">
        <v>84419432</v>
      </c>
      <c r="F18" s="2">
        <v>83966621</v>
      </c>
      <c r="G18" s="2">
        <v>89444630</v>
      </c>
      <c r="H18" s="2">
        <v>88094852</v>
      </c>
      <c r="I18" s="2">
        <v>94152351</v>
      </c>
      <c r="J18" s="2">
        <v>92904137</v>
      </c>
      <c r="K18" s="2">
        <v>88725051</v>
      </c>
      <c r="L18" s="2">
        <v>92896819</v>
      </c>
      <c r="M18" s="2">
        <v>89893456</v>
      </c>
      <c r="N18" s="2">
        <v>94293507</v>
      </c>
      <c r="O18" s="2">
        <v>82190822</v>
      </c>
      <c r="P18" s="2">
        <v>81977805</v>
      </c>
      <c r="Q18" s="2">
        <v>93984018</v>
      </c>
      <c r="R18" s="2">
        <v>90549988</v>
      </c>
      <c r="S18" s="2">
        <v>96383019</v>
      </c>
      <c r="T18" s="2">
        <v>98619211</v>
      </c>
      <c r="U18" s="2">
        <v>100309821</v>
      </c>
      <c r="V18" s="2">
        <v>99114597</v>
      </c>
      <c r="W18" s="2">
        <v>98200803</v>
      </c>
      <c r="X18" s="2">
        <v>100639312</v>
      </c>
      <c r="Y18" s="2">
        <v>96810920</v>
      </c>
      <c r="Z18" s="2">
        <v>104407686</v>
      </c>
      <c r="AA18" s="2">
        <v>89661106</v>
      </c>
      <c r="AB18" s="2">
        <v>88457307</v>
      </c>
      <c r="AC18" s="2">
        <v>104081068</v>
      </c>
      <c r="AD18" s="2">
        <v>99175791</v>
      </c>
      <c r="AE18" s="2">
        <v>108749496</v>
      </c>
      <c r="AF18" s="2">
        <v>110925812</v>
      </c>
      <c r="AG18" s="2">
        <v>113485384</v>
      </c>
    </row>
    <row r="19" spans="1:33" x14ac:dyDescent="0.35">
      <c r="A19" s="30" t="s">
        <v>87</v>
      </c>
      <c r="B19" s="30" t="s">
        <v>97</v>
      </c>
      <c r="C19" s="31">
        <v>4633502</v>
      </c>
      <c r="D19" s="31">
        <v>4765747</v>
      </c>
      <c r="E19" s="31">
        <v>5315085</v>
      </c>
      <c r="F19" s="31">
        <v>5090690</v>
      </c>
      <c r="G19" s="31">
        <v>5528178</v>
      </c>
      <c r="H19" s="31">
        <v>5493904</v>
      </c>
      <c r="I19" s="31">
        <v>5925184</v>
      </c>
      <c r="J19" s="31">
        <v>5856987</v>
      </c>
      <c r="K19" s="31">
        <v>5477320</v>
      </c>
      <c r="L19" s="31">
        <v>5715109</v>
      </c>
      <c r="M19" s="31">
        <v>5657587</v>
      </c>
      <c r="N19" s="31">
        <v>5815190</v>
      </c>
      <c r="O19" s="31">
        <v>5103783</v>
      </c>
      <c r="P19" s="31">
        <v>5129069</v>
      </c>
      <c r="Q19" s="31">
        <v>5856745</v>
      </c>
      <c r="R19" s="31">
        <v>5598903</v>
      </c>
      <c r="S19" s="31">
        <v>6034887</v>
      </c>
      <c r="T19" s="31">
        <v>6158779</v>
      </c>
      <c r="U19" s="31">
        <v>6438515</v>
      </c>
      <c r="V19" s="31">
        <v>6286765</v>
      </c>
      <c r="W19" s="31">
        <v>6269462</v>
      </c>
      <c r="X19" s="31">
        <v>6263186</v>
      </c>
      <c r="Y19" s="31">
        <v>6013457</v>
      </c>
      <c r="Z19" s="31">
        <v>6512884</v>
      </c>
      <c r="AA19" s="31">
        <v>5536526</v>
      </c>
      <c r="AB19" s="31">
        <v>5504609</v>
      </c>
      <c r="AC19" s="31">
        <v>6471560</v>
      </c>
      <c r="AD19" s="31">
        <v>6152598</v>
      </c>
      <c r="AE19" s="31">
        <v>6662891</v>
      </c>
      <c r="AF19" s="31">
        <v>6923244</v>
      </c>
      <c r="AG19" s="31">
        <v>7126382</v>
      </c>
    </row>
    <row r="20" spans="1:33" x14ac:dyDescent="0.35">
      <c r="A20" s="38" t="s">
        <v>143</v>
      </c>
      <c r="B20" t="s">
        <v>116</v>
      </c>
      <c r="C20" s="2">
        <v>66021965</v>
      </c>
      <c r="D20" s="2">
        <v>68233587</v>
      </c>
      <c r="E20" s="2">
        <v>74358937</v>
      </c>
      <c r="F20" s="2">
        <v>73584486</v>
      </c>
      <c r="G20" s="2">
        <v>78570212</v>
      </c>
      <c r="H20" s="2">
        <v>76598980</v>
      </c>
      <c r="I20" s="2">
        <v>78858630</v>
      </c>
      <c r="J20" s="2">
        <v>78357109</v>
      </c>
      <c r="K20" s="2">
        <v>76411215</v>
      </c>
      <c r="L20" s="2">
        <v>81232884</v>
      </c>
      <c r="M20" s="2">
        <v>77802134</v>
      </c>
      <c r="N20" s="2">
        <v>82563887</v>
      </c>
      <c r="O20" s="2">
        <v>71758053</v>
      </c>
      <c r="P20" s="2">
        <v>71892023</v>
      </c>
      <c r="Q20" s="2">
        <v>82061236</v>
      </c>
      <c r="R20" s="2">
        <v>78573404</v>
      </c>
      <c r="S20" s="2">
        <v>83069378</v>
      </c>
      <c r="T20" s="2">
        <v>84826069</v>
      </c>
      <c r="U20" s="2">
        <v>83213002</v>
      </c>
      <c r="V20" s="2">
        <v>82331620</v>
      </c>
      <c r="W20" s="2">
        <v>83530552</v>
      </c>
      <c r="X20" s="2">
        <v>87103699</v>
      </c>
      <c r="Y20" s="2">
        <v>82983740</v>
      </c>
      <c r="Z20" s="2">
        <v>89948978</v>
      </c>
      <c r="AA20" s="2">
        <v>76861819</v>
      </c>
      <c r="AB20" s="2">
        <v>76027450</v>
      </c>
      <c r="AC20" s="2">
        <v>90230329</v>
      </c>
      <c r="AD20" s="2">
        <v>85440387</v>
      </c>
      <c r="AE20" s="2">
        <v>94133005</v>
      </c>
      <c r="AF20" s="2">
        <v>94915393</v>
      </c>
      <c r="AG20" s="2">
        <v>94953236</v>
      </c>
    </row>
    <row r="21" spans="1:33" x14ac:dyDescent="0.35">
      <c r="A21" s="30" t="s">
        <v>144</v>
      </c>
      <c r="B21" s="30" t="s">
        <v>117</v>
      </c>
      <c r="C21" s="31">
        <v>13891410</v>
      </c>
      <c r="D21" s="31">
        <v>13653859</v>
      </c>
      <c r="E21" s="31">
        <v>15375580</v>
      </c>
      <c r="F21" s="31">
        <v>15472825</v>
      </c>
      <c r="G21" s="31">
        <v>16402596</v>
      </c>
      <c r="H21" s="31">
        <v>16989776</v>
      </c>
      <c r="I21" s="31">
        <v>21218905</v>
      </c>
      <c r="J21" s="31">
        <v>20404015</v>
      </c>
      <c r="K21" s="31">
        <v>17791156</v>
      </c>
      <c r="L21" s="31">
        <v>17379044</v>
      </c>
      <c r="M21" s="31">
        <v>17748909</v>
      </c>
      <c r="N21" s="31">
        <v>17544810</v>
      </c>
      <c r="O21" s="31">
        <v>15536552</v>
      </c>
      <c r="P21" s="31">
        <v>15214851</v>
      </c>
      <c r="Q21" s="31">
        <v>17779527</v>
      </c>
      <c r="R21" s="31">
        <v>17575487</v>
      </c>
      <c r="S21" s="31">
        <v>19348528</v>
      </c>
      <c r="T21" s="31">
        <v>19951921</v>
      </c>
      <c r="U21" s="31">
        <v>23535334</v>
      </c>
      <c r="V21" s="31">
        <v>23069742</v>
      </c>
      <c r="W21" s="31">
        <v>20939713</v>
      </c>
      <c r="X21" s="31">
        <v>19798799</v>
      </c>
      <c r="Y21" s="31">
        <v>19840637</v>
      </c>
      <c r="Z21" s="31">
        <v>20971592</v>
      </c>
      <c r="AA21" s="31">
        <v>18335813</v>
      </c>
      <c r="AB21" s="31">
        <v>17934466</v>
      </c>
      <c r="AC21" s="31">
        <v>20322299</v>
      </c>
      <c r="AD21" s="31">
        <v>19888002</v>
      </c>
      <c r="AE21" s="31">
        <v>21279382</v>
      </c>
      <c r="AF21" s="31">
        <v>22933663</v>
      </c>
      <c r="AG21" s="31">
        <v>25658530</v>
      </c>
    </row>
    <row r="22" spans="1:33" x14ac:dyDescent="0.35">
      <c r="A22" s="2" t="s">
        <v>145</v>
      </c>
      <c r="B22" t="s">
        <v>118</v>
      </c>
      <c r="C22" s="32">
        <v>43529</v>
      </c>
      <c r="D22" s="32">
        <v>41607</v>
      </c>
      <c r="E22" s="32">
        <v>43768</v>
      </c>
      <c r="F22" s="32">
        <v>43070</v>
      </c>
      <c r="G22" s="32">
        <v>43963</v>
      </c>
      <c r="H22" s="32">
        <v>42793</v>
      </c>
      <c r="I22" s="32">
        <v>43330</v>
      </c>
      <c r="J22" s="32">
        <v>40734</v>
      </c>
      <c r="K22" s="32">
        <v>40586</v>
      </c>
      <c r="L22" s="32">
        <v>39947</v>
      </c>
      <c r="M22" s="32">
        <v>36217</v>
      </c>
      <c r="N22" s="32">
        <v>40113</v>
      </c>
      <c r="O22" s="32">
        <v>34862</v>
      </c>
      <c r="P22" s="32">
        <v>32347</v>
      </c>
      <c r="Q22" s="32">
        <v>35831</v>
      </c>
      <c r="R22" s="32">
        <v>35485</v>
      </c>
      <c r="S22" s="32">
        <v>36100</v>
      </c>
      <c r="T22" s="32">
        <v>37638</v>
      </c>
      <c r="U22" s="32">
        <v>36349</v>
      </c>
      <c r="V22" s="32">
        <v>34094</v>
      </c>
      <c r="W22" s="32">
        <v>34905</v>
      </c>
      <c r="X22" s="32">
        <v>34092</v>
      </c>
      <c r="Y22" s="32">
        <v>32500</v>
      </c>
      <c r="Z22" s="32">
        <v>36893</v>
      </c>
      <c r="AA22" s="32">
        <v>31064</v>
      </c>
      <c r="AB22" s="32">
        <v>28999</v>
      </c>
      <c r="AC22" s="32">
        <v>32150</v>
      </c>
      <c r="AD22" s="32">
        <v>31651</v>
      </c>
      <c r="AE22" s="32">
        <v>31208</v>
      </c>
      <c r="AF22" s="32">
        <v>32178</v>
      </c>
      <c r="AG22" s="32">
        <v>31179</v>
      </c>
    </row>
    <row r="23" spans="1:33" x14ac:dyDescent="0.35">
      <c r="A23" s="2" t="s">
        <v>146</v>
      </c>
      <c r="B23" s="2" t="s">
        <v>119</v>
      </c>
      <c r="C23" s="32">
        <v>65258626</v>
      </c>
      <c r="D23" s="32">
        <v>67789971</v>
      </c>
      <c r="E23" s="32">
        <v>74795197</v>
      </c>
      <c r="F23" s="32">
        <v>73924421</v>
      </c>
      <c r="G23" s="32">
        <v>79470427</v>
      </c>
      <c r="H23" s="32">
        <v>78343820</v>
      </c>
      <c r="I23" s="32">
        <v>84041833</v>
      </c>
      <c r="J23" s="32">
        <v>82639483</v>
      </c>
      <c r="K23" s="32">
        <v>77778607</v>
      </c>
      <c r="L23" s="32">
        <v>81106301</v>
      </c>
      <c r="M23" s="32">
        <v>77253507</v>
      </c>
      <c r="N23" s="32">
        <v>81063497</v>
      </c>
      <c r="O23" s="32">
        <v>69797860</v>
      </c>
      <c r="P23" s="32">
        <v>70635242</v>
      </c>
      <c r="Q23" s="32">
        <v>81068411</v>
      </c>
      <c r="R23" s="32">
        <v>77794620</v>
      </c>
      <c r="S23" s="32">
        <v>82987721</v>
      </c>
      <c r="T23" s="32">
        <v>85542217</v>
      </c>
      <c r="U23" s="32">
        <v>87090920</v>
      </c>
      <c r="V23" s="32">
        <v>86052494</v>
      </c>
      <c r="W23" s="32">
        <v>84080897</v>
      </c>
      <c r="X23" s="32">
        <v>85529983</v>
      </c>
      <c r="Y23" s="32">
        <v>81037663</v>
      </c>
      <c r="Z23" s="32">
        <v>87566132</v>
      </c>
      <c r="AA23" s="32">
        <v>73911465</v>
      </c>
      <c r="AB23" s="32">
        <v>73944855</v>
      </c>
      <c r="AC23" s="32">
        <v>88271324</v>
      </c>
      <c r="AD23" s="32">
        <v>83934284</v>
      </c>
      <c r="AE23" s="32">
        <v>93081488</v>
      </c>
      <c r="AF23" s="32">
        <v>95376539</v>
      </c>
      <c r="AG23" s="32">
        <v>98852453</v>
      </c>
    </row>
    <row r="24" spans="1:33" x14ac:dyDescent="0.35">
      <c r="A24" s="31" t="s">
        <v>147</v>
      </c>
      <c r="B24" s="31" t="s">
        <v>120</v>
      </c>
      <c r="C24" s="33">
        <v>14611220</v>
      </c>
      <c r="D24" s="33">
        <v>14055868</v>
      </c>
      <c r="E24" s="33">
        <v>14895552</v>
      </c>
      <c r="F24" s="33">
        <v>15089820</v>
      </c>
      <c r="G24" s="33">
        <v>15458418</v>
      </c>
      <c r="H24" s="33">
        <v>15202143</v>
      </c>
      <c r="I24" s="33">
        <v>15992372</v>
      </c>
      <c r="J24" s="33">
        <v>16080907</v>
      </c>
      <c r="K24" s="33">
        <v>16383178</v>
      </c>
      <c r="L24" s="33">
        <v>17465680</v>
      </c>
      <c r="M24" s="33">
        <v>18261319</v>
      </c>
      <c r="N24" s="33">
        <v>19005087</v>
      </c>
      <c r="O24" s="33">
        <v>17461883</v>
      </c>
      <c r="P24" s="33">
        <v>16439285</v>
      </c>
      <c r="Q24" s="33">
        <v>18736521</v>
      </c>
      <c r="R24" s="33">
        <v>18318786</v>
      </c>
      <c r="S24" s="33">
        <v>19394085</v>
      </c>
      <c r="T24" s="33">
        <v>19198135</v>
      </c>
      <c r="U24" s="33">
        <v>19621067</v>
      </c>
      <c r="V24" s="33">
        <v>19314774</v>
      </c>
      <c r="W24" s="33">
        <v>20354463</v>
      </c>
      <c r="X24" s="33">
        <v>21338423</v>
      </c>
      <c r="Y24" s="33">
        <v>21754214</v>
      </c>
      <c r="Z24" s="33">
        <v>23317545</v>
      </c>
      <c r="AA24" s="33">
        <v>21255103</v>
      </c>
      <c r="AB24" s="33">
        <v>19988062</v>
      </c>
      <c r="AC24" s="33">
        <v>22249154</v>
      </c>
      <c r="AD24" s="33">
        <v>21362454</v>
      </c>
      <c r="AE24" s="33">
        <v>22299691</v>
      </c>
      <c r="AF24" s="33">
        <v>22440339</v>
      </c>
      <c r="AG24" s="33">
        <v>21728134</v>
      </c>
    </row>
    <row r="25" spans="1:33" x14ac:dyDescent="0.35">
      <c r="A25" t="s">
        <v>153</v>
      </c>
      <c r="B25" t="s">
        <v>121</v>
      </c>
      <c r="C25" s="2">
        <v>55309680</v>
      </c>
      <c r="D25" s="2">
        <v>56038594</v>
      </c>
      <c r="E25" s="2">
        <v>61198524</v>
      </c>
      <c r="F25" s="2">
        <v>59734865</v>
      </c>
      <c r="G25" s="2">
        <v>63486881</v>
      </c>
      <c r="H25" s="2">
        <v>62071119</v>
      </c>
      <c r="I25" s="2">
        <v>65495539</v>
      </c>
      <c r="J25" s="2">
        <v>64200230</v>
      </c>
      <c r="K25" s="2">
        <v>60482082</v>
      </c>
      <c r="L25" s="2">
        <v>63105920</v>
      </c>
      <c r="M25" s="2">
        <v>61121220</v>
      </c>
      <c r="N25" s="2">
        <v>63979354</v>
      </c>
      <c r="O25" s="2">
        <v>54942770</v>
      </c>
      <c r="P25" s="2">
        <v>54171729</v>
      </c>
      <c r="Q25" s="2">
        <v>61474090</v>
      </c>
      <c r="R25" s="2">
        <v>58762924</v>
      </c>
      <c r="S25" s="2">
        <v>62119337</v>
      </c>
      <c r="T25" s="2">
        <v>62474842</v>
      </c>
      <c r="U25" s="2">
        <v>63582818</v>
      </c>
      <c r="V25" s="2">
        <v>62177395</v>
      </c>
      <c r="W25" s="2">
        <v>60238186</v>
      </c>
      <c r="X25" s="2">
        <v>61725056</v>
      </c>
      <c r="Y25" s="2">
        <v>59175858</v>
      </c>
      <c r="Z25" s="2">
        <v>63579678</v>
      </c>
      <c r="AA25" s="2">
        <v>53681557</v>
      </c>
      <c r="AB25" s="2">
        <v>52165729</v>
      </c>
      <c r="AC25" s="2">
        <v>60629801</v>
      </c>
      <c r="AD25" s="2">
        <v>56977547</v>
      </c>
      <c r="AE25" s="2">
        <v>61782175</v>
      </c>
      <c r="AF25" s="2">
        <v>61677805</v>
      </c>
      <c r="AG25" s="2">
        <v>63045343</v>
      </c>
    </row>
    <row r="26" spans="1:33" x14ac:dyDescent="0.35">
      <c r="A26" s="39" t="s">
        <v>142</v>
      </c>
      <c r="B26" s="39" t="s">
        <v>122</v>
      </c>
      <c r="C26" s="40">
        <v>24603695</v>
      </c>
      <c r="D26" s="40">
        <v>25848852</v>
      </c>
      <c r="E26" s="40">
        <v>28535993</v>
      </c>
      <c r="F26" s="40">
        <v>29322446</v>
      </c>
      <c r="G26" s="40">
        <v>31485927</v>
      </c>
      <c r="H26" s="40">
        <v>31517637</v>
      </c>
      <c r="I26" s="40">
        <v>34581996</v>
      </c>
      <c r="J26" s="40">
        <v>34560894</v>
      </c>
      <c r="K26" s="40">
        <v>33720289</v>
      </c>
      <c r="L26" s="40">
        <v>35506008</v>
      </c>
      <c r="M26" s="40">
        <v>34429823</v>
      </c>
      <c r="N26" s="40">
        <v>36129343</v>
      </c>
      <c r="O26" s="40">
        <v>32351835</v>
      </c>
      <c r="P26" s="40">
        <v>32935145</v>
      </c>
      <c r="Q26" s="40">
        <v>38366673</v>
      </c>
      <c r="R26" s="40">
        <v>37385967</v>
      </c>
      <c r="S26" s="40">
        <v>40298569</v>
      </c>
      <c r="T26" s="40">
        <v>42303148</v>
      </c>
      <c r="U26" s="40">
        <v>43165518</v>
      </c>
      <c r="V26" s="40">
        <v>43223967</v>
      </c>
      <c r="W26" s="40">
        <v>44232079</v>
      </c>
      <c r="X26" s="40">
        <v>45177442</v>
      </c>
      <c r="Y26" s="40">
        <v>43648519</v>
      </c>
      <c r="Z26" s="40">
        <v>47340892</v>
      </c>
      <c r="AA26" s="40">
        <v>41516075</v>
      </c>
      <c r="AB26" s="40">
        <v>41796187</v>
      </c>
      <c r="AC26" s="40">
        <v>49922827</v>
      </c>
      <c r="AD26" s="40">
        <v>48350842</v>
      </c>
      <c r="AE26" s="40">
        <v>53630212</v>
      </c>
      <c r="AF26" s="40">
        <v>56171251</v>
      </c>
      <c r="AG26" s="40">
        <v>57566423</v>
      </c>
    </row>
    <row r="27" spans="1:33" x14ac:dyDescent="0.35">
      <c r="A27" s="2" t="s">
        <v>137</v>
      </c>
      <c r="B27" s="2" t="s">
        <v>123</v>
      </c>
      <c r="C27" s="32">
        <v>8362033</v>
      </c>
      <c r="D27" s="32">
        <v>8818327</v>
      </c>
      <c r="E27" s="32">
        <v>9737574</v>
      </c>
      <c r="F27" s="32">
        <v>9938912</v>
      </c>
      <c r="G27" s="32">
        <v>10674903</v>
      </c>
      <c r="H27" s="32">
        <v>10668536</v>
      </c>
      <c r="I27" s="32">
        <v>11836445</v>
      </c>
      <c r="J27" s="32">
        <v>11752618</v>
      </c>
      <c r="K27" s="32">
        <v>11350630</v>
      </c>
      <c r="L27" s="32">
        <v>11913111</v>
      </c>
      <c r="M27" s="32">
        <v>11482573</v>
      </c>
      <c r="N27" s="32">
        <v>12185120</v>
      </c>
      <c r="O27" s="49">
        <v>10921803</v>
      </c>
      <c r="P27" s="49">
        <v>11175353</v>
      </c>
      <c r="Q27" s="49">
        <v>12998601</v>
      </c>
      <c r="R27" s="49">
        <v>12654216</v>
      </c>
      <c r="S27" s="49">
        <v>13735034</v>
      </c>
      <c r="T27" s="49">
        <v>14560161</v>
      </c>
      <c r="U27" s="49">
        <v>14972133</v>
      </c>
      <c r="V27" s="49">
        <v>14985521</v>
      </c>
      <c r="W27" s="49">
        <v>15201415</v>
      </c>
      <c r="X27" s="49">
        <v>15558299</v>
      </c>
      <c r="Y27" s="49">
        <v>15099990</v>
      </c>
      <c r="Z27" s="49">
        <v>16508181</v>
      </c>
      <c r="AA27" s="49">
        <v>14529593</v>
      </c>
      <c r="AB27" s="49">
        <v>14812655</v>
      </c>
      <c r="AC27" s="49">
        <v>17905243</v>
      </c>
      <c r="AD27" s="49">
        <v>17356123</v>
      </c>
      <c r="AE27" s="49">
        <v>19517694</v>
      </c>
      <c r="AF27" s="49">
        <v>20600706</v>
      </c>
      <c r="AG27" s="49">
        <v>21447953</v>
      </c>
    </row>
    <row r="28" spans="1:33" x14ac:dyDescent="0.35">
      <c r="A28" s="2" t="s">
        <v>138</v>
      </c>
      <c r="B28" s="2" t="s">
        <v>124</v>
      </c>
      <c r="C28" s="2">
        <v>15510979</v>
      </c>
      <c r="D28" s="2">
        <v>16315284</v>
      </c>
      <c r="E28" s="2">
        <v>18012208</v>
      </c>
      <c r="F28" s="2">
        <v>18592368</v>
      </c>
      <c r="G28" s="2">
        <v>19986037</v>
      </c>
      <c r="H28" s="2">
        <v>20028892</v>
      </c>
      <c r="I28" s="2">
        <v>21853830</v>
      </c>
      <c r="J28" s="2">
        <v>21905179</v>
      </c>
      <c r="K28" s="2">
        <v>21495042</v>
      </c>
      <c r="L28" s="2">
        <v>22662962</v>
      </c>
      <c r="M28" s="2">
        <v>21968432</v>
      </c>
      <c r="N28" s="2">
        <v>22955270</v>
      </c>
      <c r="O28" s="2">
        <v>20532538</v>
      </c>
      <c r="P28" s="2">
        <v>20899264</v>
      </c>
      <c r="Q28" s="2">
        <v>24376775</v>
      </c>
      <c r="R28" s="2">
        <v>23771114</v>
      </c>
      <c r="S28" s="2">
        <v>25522672</v>
      </c>
      <c r="T28" s="2">
        <v>26672099</v>
      </c>
      <c r="U28" s="2">
        <v>27064138</v>
      </c>
      <c r="V28" s="2">
        <v>27115140</v>
      </c>
      <c r="W28" s="2">
        <v>27881263</v>
      </c>
      <c r="X28" s="2">
        <v>28394685</v>
      </c>
      <c r="Y28" s="2">
        <v>27295438</v>
      </c>
      <c r="Z28" s="2">
        <v>29533479</v>
      </c>
      <c r="AA28" s="2">
        <v>25775090</v>
      </c>
      <c r="AB28" s="2">
        <v>25838486</v>
      </c>
      <c r="AC28" s="2">
        <v>30724313</v>
      </c>
      <c r="AD28" s="2">
        <v>29751145</v>
      </c>
      <c r="AE28" s="2">
        <v>32772220</v>
      </c>
      <c r="AF28" s="2">
        <v>34197075</v>
      </c>
      <c r="AG28" s="2">
        <v>34758470</v>
      </c>
    </row>
    <row r="29" spans="1:33" x14ac:dyDescent="0.35">
      <c r="A29" s="31" t="s">
        <v>139</v>
      </c>
      <c r="B29" s="31" t="s">
        <v>125</v>
      </c>
      <c r="C29" s="31">
        <v>730683</v>
      </c>
      <c r="D29" s="31">
        <v>715241</v>
      </c>
      <c r="E29" s="31">
        <v>786211</v>
      </c>
      <c r="F29" s="31">
        <v>791166</v>
      </c>
      <c r="G29" s="31">
        <v>824987</v>
      </c>
      <c r="H29" s="31">
        <v>820209</v>
      </c>
      <c r="I29" s="31">
        <v>891721</v>
      </c>
      <c r="J29" s="31">
        <v>903097</v>
      </c>
      <c r="K29" s="31">
        <v>874617</v>
      </c>
      <c r="L29" s="31">
        <v>929935</v>
      </c>
      <c r="M29" s="31">
        <v>978818</v>
      </c>
      <c r="N29" s="31">
        <v>988953</v>
      </c>
      <c r="O29" s="31">
        <v>897494</v>
      </c>
      <c r="P29" s="31">
        <v>860528</v>
      </c>
      <c r="Q29" s="31">
        <v>991297</v>
      </c>
      <c r="R29" s="31">
        <v>960637</v>
      </c>
      <c r="S29" s="31">
        <v>1040863</v>
      </c>
      <c r="T29" s="31">
        <v>1070888</v>
      </c>
      <c r="U29" s="31">
        <v>1129247</v>
      </c>
      <c r="V29" s="31">
        <v>1123306</v>
      </c>
      <c r="W29" s="31">
        <v>1149401</v>
      </c>
      <c r="X29" s="31">
        <v>1224458</v>
      </c>
      <c r="Y29" s="31">
        <v>1253091</v>
      </c>
      <c r="Z29" s="31">
        <v>1299232</v>
      </c>
      <c r="AA29" s="31">
        <v>1211392</v>
      </c>
      <c r="AB29" s="31">
        <v>1145046</v>
      </c>
      <c r="AC29" s="31">
        <v>1293271</v>
      </c>
      <c r="AD29" s="31">
        <v>1243574</v>
      </c>
      <c r="AE29" s="31">
        <v>1340298</v>
      </c>
      <c r="AF29" s="31">
        <v>1373470</v>
      </c>
      <c r="AG29" s="31">
        <v>1360000</v>
      </c>
    </row>
    <row r="30" spans="1:33" x14ac:dyDescent="0.35">
      <c r="A30" s="2" t="s">
        <v>140</v>
      </c>
      <c r="B30" s="2" t="s">
        <v>126</v>
      </c>
      <c r="C30" s="32">
        <v>21073819</v>
      </c>
      <c r="D30" s="32">
        <v>22286581</v>
      </c>
      <c r="E30" s="32">
        <v>24632089</v>
      </c>
      <c r="F30" s="32">
        <v>25265481</v>
      </c>
      <c r="G30" s="32">
        <v>27191876</v>
      </c>
      <c r="H30" s="32">
        <v>27206967</v>
      </c>
      <c r="I30" s="32">
        <v>29935523</v>
      </c>
      <c r="J30" s="32">
        <v>29747200</v>
      </c>
      <c r="K30" s="32">
        <v>28691817</v>
      </c>
      <c r="L30" s="32">
        <v>30043045</v>
      </c>
      <c r="M30" s="32">
        <v>28702899</v>
      </c>
      <c r="N30" s="32">
        <v>30080927</v>
      </c>
      <c r="O30" s="32">
        <v>26669685</v>
      </c>
      <c r="P30" s="32">
        <v>27434979</v>
      </c>
      <c r="Q30" s="32">
        <v>32039328</v>
      </c>
      <c r="R30" s="32">
        <v>31077244</v>
      </c>
      <c r="S30" s="32">
        <v>33500988</v>
      </c>
      <c r="T30" s="32">
        <v>35451338</v>
      </c>
      <c r="U30" s="32">
        <v>36145512</v>
      </c>
      <c r="V30" s="32">
        <v>36159152</v>
      </c>
      <c r="W30" s="32">
        <v>36485995</v>
      </c>
      <c r="X30" s="32">
        <v>36905350</v>
      </c>
      <c r="Y30" s="32">
        <v>35070883</v>
      </c>
      <c r="Z30" s="32">
        <v>38019330</v>
      </c>
      <c r="AA30" s="32">
        <v>32913232</v>
      </c>
      <c r="AB30" s="32">
        <v>33495536</v>
      </c>
      <c r="AC30" s="32">
        <v>40575486</v>
      </c>
      <c r="AD30" s="32">
        <v>39201135</v>
      </c>
      <c r="AE30" s="32">
        <v>43960371</v>
      </c>
      <c r="AF30" s="32">
        <v>46291694</v>
      </c>
      <c r="AG30" s="32">
        <v>47927504</v>
      </c>
    </row>
    <row r="31" spans="1:33" ht="15" thickBot="1" x14ac:dyDescent="0.4">
      <c r="A31" s="29" t="s">
        <v>141</v>
      </c>
      <c r="B31" s="29" t="s">
        <v>127</v>
      </c>
      <c r="C31" s="35">
        <v>3529876</v>
      </c>
      <c r="D31" s="35">
        <v>3562271</v>
      </c>
      <c r="E31" s="35">
        <v>3903904</v>
      </c>
      <c r="F31" s="35">
        <v>4056965</v>
      </c>
      <c r="G31" s="35">
        <v>4294051</v>
      </c>
      <c r="H31" s="35">
        <v>4310670</v>
      </c>
      <c r="I31" s="35">
        <v>4646473</v>
      </c>
      <c r="J31" s="35">
        <v>4813694</v>
      </c>
      <c r="K31" s="35">
        <v>5028472</v>
      </c>
      <c r="L31" s="35">
        <v>5462963</v>
      </c>
      <c r="M31" s="35">
        <v>5726924</v>
      </c>
      <c r="N31" s="35">
        <v>6048416</v>
      </c>
      <c r="O31" s="35">
        <v>5682150</v>
      </c>
      <c r="P31" s="35">
        <v>5500166</v>
      </c>
      <c r="Q31" s="35">
        <v>6327345</v>
      </c>
      <c r="R31" s="35">
        <v>6308723</v>
      </c>
      <c r="S31" s="35">
        <v>6797581</v>
      </c>
      <c r="T31" s="35">
        <v>6851810</v>
      </c>
      <c r="U31" s="35">
        <v>7020006</v>
      </c>
      <c r="V31" s="35">
        <v>7064815</v>
      </c>
      <c r="W31" s="35">
        <v>7746084</v>
      </c>
      <c r="X31" s="35">
        <v>8272092</v>
      </c>
      <c r="Y31" s="35">
        <v>8577636</v>
      </c>
      <c r="Z31" s="35">
        <v>9321562</v>
      </c>
      <c r="AA31" s="35">
        <v>8602843</v>
      </c>
      <c r="AB31" s="35">
        <v>8300651</v>
      </c>
      <c r="AC31" s="35">
        <v>9347341</v>
      </c>
      <c r="AD31" s="35">
        <v>9149707</v>
      </c>
      <c r="AE31" s="35">
        <v>9669841</v>
      </c>
      <c r="AF31" s="35">
        <v>9879557</v>
      </c>
      <c r="AG31" s="35">
        <v>9638919</v>
      </c>
    </row>
    <row r="32" spans="1:33" ht="15" thickTop="1" x14ac:dyDescent="0.35">
      <c r="A32" s="39" t="s">
        <v>159</v>
      </c>
      <c r="B32" s="39" t="s">
        <v>160</v>
      </c>
      <c r="C32" s="40">
        <v>1487057159.48</v>
      </c>
      <c r="D32" s="40">
        <v>1532122159.6700001</v>
      </c>
      <c r="E32" s="40">
        <v>1693053105.3599999</v>
      </c>
      <c r="F32" s="40">
        <v>1740892164.8599999</v>
      </c>
      <c r="G32" s="40">
        <v>1834448646.519999</v>
      </c>
      <c r="H32" s="40">
        <v>1816826821.8800001</v>
      </c>
      <c r="I32" s="40">
        <v>1861474071.04</v>
      </c>
      <c r="J32" s="40">
        <v>1812169509.8099999</v>
      </c>
      <c r="K32" s="40">
        <v>1757919049.1800001</v>
      </c>
      <c r="L32" s="40">
        <v>1897879740.1500001</v>
      </c>
      <c r="M32" s="40">
        <v>1819763906.45</v>
      </c>
      <c r="N32" s="40">
        <v>2189868789.170001</v>
      </c>
      <c r="O32" s="40">
        <v>1541296870.0999999</v>
      </c>
      <c r="P32" s="40">
        <v>1512932915.289999</v>
      </c>
      <c r="Q32" s="40">
        <v>1842099606.8800011</v>
      </c>
      <c r="R32" s="40">
        <v>1739977696.02</v>
      </c>
      <c r="S32" s="40">
        <v>1796359172.7399991</v>
      </c>
      <c r="T32" s="40">
        <v>1812700751.0599999</v>
      </c>
      <c r="U32" s="40">
        <v>1845185589.6200011</v>
      </c>
      <c r="V32" s="40">
        <v>1767800528.3400011</v>
      </c>
      <c r="W32" s="40">
        <v>1774409455.75</v>
      </c>
      <c r="X32" s="40">
        <v>1878821819.74</v>
      </c>
      <c r="Y32" s="40">
        <v>1717668113.4400001</v>
      </c>
      <c r="Z32" s="40">
        <v>2147781311.789999</v>
      </c>
      <c r="AA32" s="40">
        <v>1476246829.8199999</v>
      </c>
      <c r="AB32" s="40">
        <v>1467919218.03</v>
      </c>
      <c r="AC32" s="40">
        <v>1794324295.6499989</v>
      </c>
      <c r="AD32" s="40">
        <v>1750746812.04</v>
      </c>
      <c r="AE32" s="40">
        <v>1765652964.4200001</v>
      </c>
      <c r="AF32" s="40">
        <v>1757570956.3299999</v>
      </c>
      <c r="AG32" s="40">
        <v>1798096416.8399999</v>
      </c>
    </row>
    <row r="33" spans="1:33" x14ac:dyDescent="0.35">
      <c r="A33" t="s">
        <v>86</v>
      </c>
      <c r="B33" t="s">
        <v>96</v>
      </c>
      <c r="C33" s="2">
        <v>1482134601.3099999</v>
      </c>
      <c r="D33" s="2">
        <v>1526924904.1500001</v>
      </c>
      <c r="E33" s="2">
        <v>1687238633.5899999</v>
      </c>
      <c r="F33" s="2">
        <v>1735574384.230001</v>
      </c>
      <c r="G33" s="2">
        <v>1828577614.99</v>
      </c>
      <c r="H33" s="2">
        <v>1811077173.1400001</v>
      </c>
      <c r="I33" s="2">
        <v>1855493269.8299999</v>
      </c>
      <c r="J33" s="2">
        <v>1806410307.72</v>
      </c>
      <c r="K33" s="2">
        <v>1752383293.3099999</v>
      </c>
      <c r="L33" s="2">
        <v>1892116872.96</v>
      </c>
      <c r="M33" s="2">
        <v>1814325563.5799999</v>
      </c>
      <c r="N33" s="2">
        <v>2184291778.4499998</v>
      </c>
      <c r="O33" s="2">
        <v>1536647275.71</v>
      </c>
      <c r="P33" s="2">
        <v>1508169519.4300001</v>
      </c>
      <c r="Q33" s="2">
        <v>1836718378.04</v>
      </c>
      <c r="R33" s="2">
        <v>1734404745.8099999</v>
      </c>
      <c r="S33" s="2">
        <v>1790352677.259999</v>
      </c>
      <c r="T33" s="2">
        <v>1806686959.45</v>
      </c>
      <c r="U33" s="2">
        <v>1838613665.5500009</v>
      </c>
      <c r="V33" s="2">
        <v>1761610233.29</v>
      </c>
      <c r="W33" s="2">
        <v>1768151264.9300001</v>
      </c>
      <c r="X33" s="2">
        <v>1872463172.95</v>
      </c>
      <c r="Y33" s="2">
        <v>1711845386.0899999</v>
      </c>
      <c r="Z33" s="2">
        <v>2141662356.6500001</v>
      </c>
      <c r="AA33" s="2">
        <v>1471553150.6500001</v>
      </c>
      <c r="AB33" s="2">
        <v>1462958021.05</v>
      </c>
      <c r="AC33" s="2">
        <v>1788327107.8299999</v>
      </c>
      <c r="AD33" s="2">
        <v>1744781715.1600001</v>
      </c>
      <c r="AE33" s="2">
        <v>1759587686.78</v>
      </c>
      <c r="AF33" s="2">
        <v>1751243525.21</v>
      </c>
      <c r="AG33" s="2">
        <v>1791651027.8599999</v>
      </c>
    </row>
    <row r="34" spans="1:33" x14ac:dyDescent="0.35">
      <c r="A34" s="30" t="s">
        <v>87</v>
      </c>
      <c r="B34" s="30" t="s">
        <v>97</v>
      </c>
      <c r="C34" s="31">
        <v>4922558.17</v>
      </c>
      <c r="D34" s="31">
        <v>5197255.5199999996</v>
      </c>
      <c r="E34" s="31">
        <v>5814471.7699999996</v>
      </c>
      <c r="F34" s="31">
        <v>5317780.63</v>
      </c>
      <c r="G34" s="31">
        <v>5871031.5300000003</v>
      </c>
      <c r="H34" s="31">
        <v>5749648.7400000002</v>
      </c>
      <c r="I34" s="31">
        <v>5980801.2100000009</v>
      </c>
      <c r="J34" s="31">
        <v>5759202.0899999989</v>
      </c>
      <c r="K34" s="31">
        <v>5535755.8700000001</v>
      </c>
      <c r="L34" s="31">
        <v>5762867.1899999985</v>
      </c>
      <c r="M34" s="31">
        <v>5438342.8700000001</v>
      </c>
      <c r="N34" s="31">
        <v>5577010.7199999997</v>
      </c>
      <c r="O34" s="31">
        <v>4649594.3900000006</v>
      </c>
      <c r="P34" s="31">
        <v>4763395.8599999994</v>
      </c>
      <c r="Q34" s="31">
        <v>5381228.8400000008</v>
      </c>
      <c r="R34" s="31">
        <v>5572950.209999999</v>
      </c>
      <c r="S34" s="31">
        <v>6006495.4800000004</v>
      </c>
      <c r="T34" s="31">
        <v>6013791.6100000003</v>
      </c>
      <c r="U34" s="31">
        <v>6571924.0700000003</v>
      </c>
      <c r="V34" s="31">
        <v>6190295.0500000017</v>
      </c>
      <c r="W34" s="31">
        <v>6258190.8200000003</v>
      </c>
      <c r="X34" s="31">
        <v>6358646.7899999991</v>
      </c>
      <c r="Y34" s="31">
        <v>5822727.3499999996</v>
      </c>
      <c r="Z34" s="31">
        <v>6118955.1399999997</v>
      </c>
      <c r="AA34" s="31">
        <v>4693679.17</v>
      </c>
      <c r="AB34" s="31">
        <v>4961196.9800000004</v>
      </c>
      <c r="AC34" s="31">
        <v>5997187.8200000003</v>
      </c>
      <c r="AD34" s="31">
        <v>5965096.8799999999</v>
      </c>
      <c r="AE34" s="31">
        <v>6065277.6399999997</v>
      </c>
      <c r="AF34" s="31">
        <v>6327431.1200000001</v>
      </c>
      <c r="AG34" s="31">
        <v>6445388.9800000004</v>
      </c>
    </row>
    <row r="35" spans="1:33" x14ac:dyDescent="0.35">
      <c r="A35" t="s">
        <v>60</v>
      </c>
      <c r="B35" t="s">
        <v>98</v>
      </c>
      <c r="C35" s="2">
        <v>1448858114.8800001</v>
      </c>
      <c r="D35" s="2">
        <v>1493772119.5699999</v>
      </c>
      <c r="E35" s="2">
        <v>1648430912.29</v>
      </c>
      <c r="F35" s="2">
        <v>1698667892.4200001</v>
      </c>
      <c r="G35" s="2">
        <v>1790687162.0599999</v>
      </c>
      <c r="H35" s="2">
        <v>1772337362.1700001</v>
      </c>
      <c r="I35" s="2">
        <v>1802994263.49</v>
      </c>
      <c r="J35" s="2">
        <v>1758091543.72</v>
      </c>
      <c r="K35" s="2">
        <v>1713143371.23</v>
      </c>
      <c r="L35" s="2">
        <v>1853230112.0799999</v>
      </c>
      <c r="M35" s="2">
        <v>1776753987.79</v>
      </c>
      <c r="N35" s="2">
        <v>2142003262.78</v>
      </c>
      <c r="O35" s="2">
        <v>1506935139.9400001</v>
      </c>
      <c r="P35" s="2">
        <v>1478768914.3299999</v>
      </c>
      <c r="Q35" s="2">
        <v>1801494153.4100001</v>
      </c>
      <c r="R35" s="2">
        <v>1700033933.1099999</v>
      </c>
      <c r="S35" s="2">
        <v>1754165214.8299999</v>
      </c>
      <c r="T35" s="2">
        <v>1770055695.5</v>
      </c>
      <c r="U35" s="2">
        <v>1791587309.95</v>
      </c>
      <c r="V35" s="2">
        <v>1719097621.6600001</v>
      </c>
      <c r="W35" s="2">
        <v>1731226716.1400001</v>
      </c>
      <c r="X35" s="2">
        <v>1838135234.210001</v>
      </c>
      <c r="Y35" s="2">
        <v>1680512792.55</v>
      </c>
      <c r="Z35" s="2">
        <v>2106153235.1800001</v>
      </c>
      <c r="AA35" s="2">
        <v>1446922190.2</v>
      </c>
      <c r="AB35" s="2">
        <v>1438745437.1900001</v>
      </c>
      <c r="AC35" s="2">
        <v>1759545386.28</v>
      </c>
      <c r="AD35" s="2">
        <v>1717011301.01</v>
      </c>
      <c r="AE35" s="2">
        <v>1729716517.5599999</v>
      </c>
      <c r="AF35" s="2">
        <v>1720287531.3599999</v>
      </c>
      <c r="AG35" s="2">
        <v>1752010658.8199999</v>
      </c>
    </row>
    <row r="36" spans="1:33" x14ac:dyDescent="0.35">
      <c r="A36" s="30" t="s">
        <v>61</v>
      </c>
      <c r="B36" s="30" t="s">
        <v>112</v>
      </c>
      <c r="C36" s="31">
        <v>38199044.599999987</v>
      </c>
      <c r="D36" s="31">
        <v>38350040.100000016</v>
      </c>
      <c r="E36" s="31">
        <v>44622193.069999993</v>
      </c>
      <c r="F36" s="31">
        <v>42224272.439999998</v>
      </c>
      <c r="G36" s="31">
        <v>43761484.460000008</v>
      </c>
      <c r="H36" s="31">
        <v>44489459.710000001</v>
      </c>
      <c r="I36" s="31">
        <v>58479807.549999997</v>
      </c>
      <c r="J36" s="31">
        <v>54077966.090000004</v>
      </c>
      <c r="K36" s="31">
        <v>44775677.950000003</v>
      </c>
      <c r="L36" s="31">
        <v>44649628.07</v>
      </c>
      <c r="M36" s="31">
        <v>43009918.660000011</v>
      </c>
      <c r="N36" s="31">
        <v>47865526.390000008</v>
      </c>
      <c r="O36" s="31">
        <v>34361730.159999996</v>
      </c>
      <c r="P36" s="31">
        <v>34164000.960000001</v>
      </c>
      <c r="Q36" s="31">
        <v>40605453.469999991</v>
      </c>
      <c r="R36" s="31">
        <v>39943762.909999996</v>
      </c>
      <c r="S36" s="31">
        <v>42193957.909999996</v>
      </c>
      <c r="T36" s="31">
        <v>42645055.559999987</v>
      </c>
      <c r="U36" s="31">
        <v>53598279.669999987</v>
      </c>
      <c r="V36" s="31">
        <v>48702906.679999977</v>
      </c>
      <c r="W36" s="31">
        <v>43182739.609999999</v>
      </c>
      <c r="X36" s="31">
        <v>40686585.530000009</v>
      </c>
      <c r="Y36" s="31">
        <v>37155320.890000001</v>
      </c>
      <c r="Z36" s="31">
        <v>41628076.609999999</v>
      </c>
      <c r="AA36" s="31">
        <v>29324639.620000001</v>
      </c>
      <c r="AB36" s="31">
        <v>29173780.840000011</v>
      </c>
      <c r="AC36" s="31">
        <v>34778909.369999997</v>
      </c>
      <c r="AD36" s="31">
        <v>33735511.030000001</v>
      </c>
      <c r="AE36" s="31">
        <v>35936446.859999999</v>
      </c>
      <c r="AF36" s="31">
        <v>37283424.969999991</v>
      </c>
      <c r="AG36" s="31">
        <v>46085758.019999988</v>
      </c>
    </row>
    <row r="37" spans="1:33" x14ac:dyDescent="0.35">
      <c r="A37" t="s">
        <v>62</v>
      </c>
      <c r="B37" t="s">
        <v>113</v>
      </c>
      <c r="C37" s="32">
        <v>1446791211.8199999</v>
      </c>
      <c r="D37" s="32">
        <v>1490907547.6099999</v>
      </c>
      <c r="E37" s="32">
        <v>1649407524.1400001</v>
      </c>
      <c r="F37" s="32">
        <v>1696796705.0899999</v>
      </c>
      <c r="G37" s="32">
        <v>1788471162.3199999</v>
      </c>
      <c r="H37" s="32">
        <v>1769084527.9300001</v>
      </c>
      <c r="I37" s="32">
        <v>1815346876.1300001</v>
      </c>
      <c r="J37" s="32">
        <v>1767259633.9300001</v>
      </c>
      <c r="K37" s="32">
        <v>1713649364.8199999</v>
      </c>
      <c r="L37" s="32">
        <v>1850543838.1900001</v>
      </c>
      <c r="M37" s="32">
        <v>1775271636.4300001</v>
      </c>
      <c r="N37" s="32">
        <v>2128920485.3399999</v>
      </c>
      <c r="O37" s="32">
        <v>1498276651.97</v>
      </c>
      <c r="P37" s="32">
        <v>1471226401.95</v>
      </c>
      <c r="Q37" s="32">
        <v>1797484134.01</v>
      </c>
      <c r="R37" s="32">
        <v>1692083475.4300001</v>
      </c>
      <c r="S37" s="32">
        <v>1749647874.73</v>
      </c>
      <c r="T37" s="32">
        <v>1765522294.28</v>
      </c>
      <c r="U37" s="32">
        <v>1798178345.0700009</v>
      </c>
      <c r="V37" s="32">
        <v>1722833439.400001</v>
      </c>
      <c r="W37" s="32">
        <v>1728448621.73</v>
      </c>
      <c r="X37" s="32">
        <v>1830582322.6300001</v>
      </c>
      <c r="Y37" s="32">
        <v>1672577446.3599999</v>
      </c>
      <c r="Z37" s="32">
        <v>2080287090.6399989</v>
      </c>
      <c r="AA37" s="32">
        <v>1432117332.1600001</v>
      </c>
      <c r="AB37" s="32">
        <v>1424113326.0599999</v>
      </c>
      <c r="AC37" s="32">
        <v>1744502717.3800001</v>
      </c>
      <c r="AD37" s="32">
        <v>1702200125.24</v>
      </c>
      <c r="AE37" s="32">
        <v>1719241320.3399999</v>
      </c>
      <c r="AF37" s="32">
        <v>1709884524.49</v>
      </c>
      <c r="AG37" s="32">
        <v>1749983823.3900001</v>
      </c>
    </row>
    <row r="38" spans="1:33" x14ac:dyDescent="0.35">
      <c r="A38" t="s">
        <v>63</v>
      </c>
      <c r="B38" s="2" t="s">
        <v>107</v>
      </c>
      <c r="C38" s="32">
        <v>39291430.549999997</v>
      </c>
      <c r="D38" s="32">
        <v>40124911.010000013</v>
      </c>
      <c r="E38" s="32">
        <v>42367839.779999986</v>
      </c>
      <c r="F38" s="32">
        <v>42951592.779999986</v>
      </c>
      <c r="G38" s="32">
        <v>44650523.669999987</v>
      </c>
      <c r="H38" s="32">
        <v>46397019.810000002</v>
      </c>
      <c r="I38" s="32">
        <v>44842822.630000003</v>
      </c>
      <c r="J38" s="32">
        <v>43626240.869999997</v>
      </c>
      <c r="K38" s="32">
        <v>43053136.390000008</v>
      </c>
      <c r="L38" s="32">
        <v>46017385.850000001</v>
      </c>
      <c r="M38" s="32">
        <v>43264964.93</v>
      </c>
      <c r="N38" s="32">
        <v>59665588.219999976</v>
      </c>
      <c r="O38" s="32">
        <v>42001605.759999998</v>
      </c>
      <c r="P38" s="32">
        <v>40627139.25</v>
      </c>
      <c r="Q38" s="32">
        <v>43428801.110000007</v>
      </c>
      <c r="R38" s="32">
        <v>46617678.200000003</v>
      </c>
      <c r="S38" s="32">
        <v>45394225.770000003</v>
      </c>
      <c r="T38" s="32">
        <v>45827475.239999987</v>
      </c>
      <c r="U38" s="32">
        <v>45711520.700000003</v>
      </c>
      <c r="V38" s="32">
        <v>43602234.710000001</v>
      </c>
      <c r="W38" s="32">
        <v>44334680.600000001</v>
      </c>
      <c r="X38" s="32">
        <v>46298674.590000004</v>
      </c>
      <c r="Y38" s="32">
        <v>43172927.030000001</v>
      </c>
      <c r="Z38" s="32">
        <v>65239428.75</v>
      </c>
      <c r="AA38" s="32">
        <v>42405070.890000001</v>
      </c>
      <c r="AB38" s="32">
        <v>41998487.619999997</v>
      </c>
      <c r="AC38" s="32">
        <v>47705898.230000012</v>
      </c>
      <c r="AD38" s="32">
        <v>46455187.490000002</v>
      </c>
      <c r="AE38" s="32">
        <v>44102274.990000002</v>
      </c>
      <c r="AF38" s="32">
        <v>45480992.049999997</v>
      </c>
      <c r="AG38" s="32">
        <v>45772294.229999997</v>
      </c>
    </row>
    <row r="39" spans="1:33" ht="15" thickBot="1" x14ac:dyDescent="0.4">
      <c r="A39" s="29" t="s">
        <v>64</v>
      </c>
      <c r="B39" t="s">
        <v>114</v>
      </c>
      <c r="C39" s="35">
        <v>974517.1100000001</v>
      </c>
      <c r="D39" s="35">
        <v>1089701.05</v>
      </c>
      <c r="E39" s="35">
        <v>1277741.44</v>
      </c>
      <c r="F39" s="35">
        <v>1143866.99</v>
      </c>
      <c r="G39" s="35">
        <v>1326960.53</v>
      </c>
      <c r="H39" s="35">
        <v>1345274.14</v>
      </c>
      <c r="I39" s="35">
        <v>1284372.28</v>
      </c>
      <c r="J39" s="35">
        <v>1283635.01</v>
      </c>
      <c r="K39" s="35">
        <v>1216547.97</v>
      </c>
      <c r="L39" s="35">
        <v>1318516.1100000001</v>
      </c>
      <c r="M39" s="35">
        <v>1227305.0900000001</v>
      </c>
      <c r="N39" s="35">
        <v>1282715.6100000001</v>
      </c>
      <c r="O39" s="35">
        <v>1018612.37</v>
      </c>
      <c r="P39" s="35">
        <v>1079374.0900000001</v>
      </c>
      <c r="Q39" s="35">
        <v>1186671.76</v>
      </c>
      <c r="R39" s="35">
        <v>1276542.3899999999</v>
      </c>
      <c r="S39" s="35">
        <v>1317072.24</v>
      </c>
      <c r="T39" s="35">
        <v>1350981.54</v>
      </c>
      <c r="U39" s="35">
        <v>1295723.8500000001</v>
      </c>
      <c r="V39" s="35">
        <v>1364854.23</v>
      </c>
      <c r="W39" s="35">
        <v>1626153.42</v>
      </c>
      <c r="X39" s="35">
        <v>1940822.52</v>
      </c>
      <c r="Y39" s="35">
        <v>1917740.05</v>
      </c>
      <c r="Z39" s="35">
        <v>2254792.4</v>
      </c>
      <c r="AA39" s="35">
        <v>1724426.77</v>
      </c>
      <c r="AB39" s="35">
        <v>1807404.35</v>
      </c>
      <c r="AC39" s="35">
        <v>2115680.04</v>
      </c>
      <c r="AD39" s="35">
        <v>2091499.31</v>
      </c>
      <c r="AE39" s="35">
        <v>2309369.09</v>
      </c>
      <c r="AF39" s="35">
        <v>2205439.79</v>
      </c>
      <c r="AG39" s="35">
        <v>2340299.2200000002</v>
      </c>
    </row>
    <row r="40" spans="1:33" ht="15" thickTop="1" x14ac:dyDescent="0.35">
      <c r="A40" s="36" t="s">
        <v>163</v>
      </c>
      <c r="B40" s="36" t="s">
        <v>161</v>
      </c>
      <c r="C40" s="41">
        <v>2131637740.9899981</v>
      </c>
      <c r="D40" s="41">
        <v>2116832059.8999989</v>
      </c>
      <c r="E40" s="41">
        <v>2362184017.2000008</v>
      </c>
      <c r="F40" s="41">
        <v>2332020528.7600002</v>
      </c>
      <c r="G40" s="41">
        <v>2471231848.3699961</v>
      </c>
      <c r="H40" s="41">
        <v>2451369233.0599999</v>
      </c>
      <c r="I40" s="41">
        <v>2668133720.6800008</v>
      </c>
      <c r="J40" s="41">
        <v>2585504986.579998</v>
      </c>
      <c r="K40" s="41">
        <v>2401190047.7099991</v>
      </c>
      <c r="L40" s="41">
        <v>2524034975.010004</v>
      </c>
      <c r="M40" s="41">
        <v>2635555819.8399992</v>
      </c>
      <c r="N40" s="41">
        <v>2938305698.5599999</v>
      </c>
      <c r="O40" s="41">
        <v>2324898433.1599989</v>
      </c>
      <c r="P40" s="41">
        <v>2271425767.8399968</v>
      </c>
      <c r="Q40" s="41">
        <v>2577570252.9199972</v>
      </c>
      <c r="R40" s="41">
        <v>2564178725.000001</v>
      </c>
      <c r="S40" s="41">
        <v>2733436331.2599978</v>
      </c>
      <c r="T40" s="41">
        <v>2779510061.98</v>
      </c>
      <c r="U40" s="41">
        <v>2933105380.6200032</v>
      </c>
      <c r="V40" s="41">
        <v>2851697478.1600032</v>
      </c>
      <c r="W40" s="41">
        <v>2737557731.6299992</v>
      </c>
      <c r="X40" s="41">
        <v>2802693377.7700009</v>
      </c>
      <c r="Y40" s="41">
        <v>2823092529.0600009</v>
      </c>
      <c r="Z40" s="41">
        <v>3230936338.2000022</v>
      </c>
      <c r="AA40" s="41">
        <v>2585049271.2200012</v>
      </c>
      <c r="AB40" s="41">
        <v>2492000144.630002</v>
      </c>
      <c r="AC40" s="41">
        <v>2907018926.4499998</v>
      </c>
      <c r="AD40" s="41">
        <v>2794111061.7600012</v>
      </c>
      <c r="AE40" s="41">
        <v>3024364285.420001</v>
      </c>
      <c r="AF40" s="41">
        <v>3083614389.6199989</v>
      </c>
      <c r="AG40" s="41">
        <v>3222649885.7399998</v>
      </c>
    </row>
    <row r="41" spans="1:33" x14ac:dyDescent="0.35">
      <c r="A41" t="s">
        <v>86</v>
      </c>
      <c r="B41" t="s">
        <v>96</v>
      </c>
      <c r="C41" s="2">
        <v>1971025414.6199989</v>
      </c>
      <c r="D41" s="2">
        <v>1956597087.1099989</v>
      </c>
      <c r="E41" s="2">
        <v>2181548832.6199999</v>
      </c>
      <c r="F41" s="2">
        <v>2161595459.1399989</v>
      </c>
      <c r="G41" s="2">
        <v>2289154586.5599971</v>
      </c>
      <c r="H41" s="2">
        <v>2267953308.4299998</v>
      </c>
      <c r="I41" s="2">
        <v>2466594292.2900019</v>
      </c>
      <c r="J41" s="2">
        <v>2392308004.0500002</v>
      </c>
      <c r="K41" s="2">
        <v>2223087694.4699998</v>
      </c>
      <c r="L41" s="2">
        <v>2337292513.7900009</v>
      </c>
      <c r="M41" s="2">
        <v>2435425884.1599998</v>
      </c>
      <c r="N41" s="2">
        <v>2725883239.8799992</v>
      </c>
      <c r="O41" s="2">
        <v>2148175050.5699978</v>
      </c>
      <c r="P41" s="2">
        <v>2096066176.7299991</v>
      </c>
      <c r="Q41" s="2">
        <v>2382415172.9200001</v>
      </c>
      <c r="R41" s="2">
        <v>2373575640</v>
      </c>
      <c r="S41" s="2">
        <v>2530135675.9099989</v>
      </c>
      <c r="T41" s="2">
        <v>2572517348.440001</v>
      </c>
      <c r="U41" s="2">
        <v>2709657518.52</v>
      </c>
      <c r="V41" s="2">
        <v>2638172436.5900021</v>
      </c>
      <c r="W41" s="2">
        <v>2528253437.5300002</v>
      </c>
      <c r="X41" s="2">
        <v>2594068415.02</v>
      </c>
      <c r="Y41" s="2">
        <v>2608920377.4899998</v>
      </c>
      <c r="Z41" s="2">
        <v>2992517997.1400032</v>
      </c>
      <c r="AA41" s="2">
        <v>2388876261.750001</v>
      </c>
      <c r="AB41" s="2">
        <v>2299631468.170002</v>
      </c>
      <c r="AC41" s="2">
        <v>2687194334.6599979</v>
      </c>
      <c r="AD41" s="2">
        <v>2585147089.9099989</v>
      </c>
      <c r="AE41" s="2">
        <v>2801900501.7200012</v>
      </c>
      <c r="AF41" s="2">
        <v>2850814025.4300008</v>
      </c>
      <c r="AG41" s="2">
        <v>2980255204.6799998</v>
      </c>
    </row>
    <row r="42" spans="1:33" x14ac:dyDescent="0.35">
      <c r="A42" s="30" t="s">
        <v>87</v>
      </c>
      <c r="B42" s="30" t="s">
        <v>97</v>
      </c>
      <c r="C42" s="31">
        <v>160612326.37000009</v>
      </c>
      <c r="D42" s="31">
        <v>160234972.78999999</v>
      </c>
      <c r="E42" s="31">
        <v>180635184.5800001</v>
      </c>
      <c r="F42" s="31">
        <v>170425069.62</v>
      </c>
      <c r="G42" s="31">
        <v>182077261.81</v>
      </c>
      <c r="H42" s="31">
        <v>183415924.63000011</v>
      </c>
      <c r="I42" s="31">
        <v>201539428.38999999</v>
      </c>
      <c r="J42" s="31">
        <v>193196982.53</v>
      </c>
      <c r="K42" s="31">
        <v>178102353.23999989</v>
      </c>
      <c r="L42" s="31">
        <v>186742461.22</v>
      </c>
      <c r="M42" s="31">
        <v>200129935.6800001</v>
      </c>
      <c r="N42" s="31">
        <v>212422458.68000001</v>
      </c>
      <c r="O42" s="31">
        <v>176723382.59000009</v>
      </c>
      <c r="P42" s="31">
        <v>175359591.11000019</v>
      </c>
      <c r="Q42" s="31">
        <v>195155080</v>
      </c>
      <c r="R42" s="31">
        <v>190603085</v>
      </c>
      <c r="S42" s="31">
        <v>203300655.3499999</v>
      </c>
      <c r="T42" s="31">
        <v>206992713.53999999</v>
      </c>
      <c r="U42" s="31">
        <v>223447862.0999999</v>
      </c>
      <c r="V42" s="31">
        <v>213525041.57000011</v>
      </c>
      <c r="W42" s="31">
        <v>209304294.10000011</v>
      </c>
      <c r="X42" s="31">
        <v>208624962.74999991</v>
      </c>
      <c r="Y42" s="31">
        <v>214172151.5699999</v>
      </c>
      <c r="Z42" s="31">
        <v>238418341.05999991</v>
      </c>
      <c r="AA42" s="31">
        <v>196173009.47000009</v>
      </c>
      <c r="AB42" s="31">
        <v>192368676.46000001</v>
      </c>
      <c r="AC42" s="31">
        <v>219824591.7899999</v>
      </c>
      <c r="AD42" s="31">
        <v>208963971.84999999</v>
      </c>
      <c r="AE42" s="31">
        <v>222463783.70000011</v>
      </c>
      <c r="AF42" s="31">
        <v>232800364.19000009</v>
      </c>
      <c r="AG42" s="31">
        <v>242394681.06000009</v>
      </c>
    </row>
    <row r="43" spans="1:33" x14ac:dyDescent="0.35">
      <c r="A43" s="38" t="s">
        <v>143</v>
      </c>
      <c r="B43" t="s">
        <v>116</v>
      </c>
      <c r="C43" s="32">
        <v>1581151518.1900001</v>
      </c>
      <c r="D43" s="32">
        <v>1581602798.779999</v>
      </c>
      <c r="E43" s="32">
        <v>1766480223.329999</v>
      </c>
      <c r="F43" s="32">
        <v>1743594560.8899989</v>
      </c>
      <c r="G43" s="32">
        <v>1856146260.160001</v>
      </c>
      <c r="H43" s="32">
        <v>1806056459.650001</v>
      </c>
      <c r="I43" s="32">
        <v>1869851617.870002</v>
      </c>
      <c r="J43" s="32">
        <v>1840401698.8199999</v>
      </c>
      <c r="K43" s="32">
        <v>1759603622.3799989</v>
      </c>
      <c r="L43" s="32">
        <v>1880343116.55</v>
      </c>
      <c r="M43" s="32">
        <v>1921632547.2099991</v>
      </c>
      <c r="N43" s="32">
        <v>2218771751.2000022</v>
      </c>
      <c r="O43" s="32">
        <v>1697165140.3299999</v>
      </c>
      <c r="P43" s="32">
        <v>1665992998.73</v>
      </c>
      <c r="Q43" s="32">
        <v>1901589562.450001</v>
      </c>
      <c r="R43" s="32">
        <v>1883418680.6199999</v>
      </c>
      <c r="S43" s="32">
        <v>2004027817.9400001</v>
      </c>
      <c r="T43" s="32">
        <v>2019785616.8400011</v>
      </c>
      <c r="U43" s="32">
        <v>2035805456.8900001</v>
      </c>
      <c r="V43" s="32">
        <v>1997607796.8800001</v>
      </c>
      <c r="W43" s="32">
        <v>1967935593.8</v>
      </c>
      <c r="X43" s="32">
        <v>2049000853.95</v>
      </c>
      <c r="Y43" s="32">
        <v>2030920395.9100001</v>
      </c>
      <c r="Z43" s="32">
        <v>2379272851.900002</v>
      </c>
      <c r="AA43" s="32">
        <v>1854466584.9400001</v>
      </c>
      <c r="AB43" s="32">
        <v>1786352347.490001</v>
      </c>
      <c r="AC43" s="32">
        <v>2132786126.3599999</v>
      </c>
      <c r="AD43" s="32">
        <v>2037753028.749999</v>
      </c>
      <c r="AE43" s="32">
        <v>2216094511.1500001</v>
      </c>
      <c r="AF43" s="32">
        <v>2193874980.6499991</v>
      </c>
      <c r="AG43" s="32">
        <v>2228600139.5</v>
      </c>
    </row>
    <row r="44" spans="1:33" x14ac:dyDescent="0.35">
      <c r="A44" s="30" t="s">
        <v>144</v>
      </c>
      <c r="B44" s="30" t="s">
        <v>117</v>
      </c>
      <c r="C44" s="33">
        <v>550486222.80000007</v>
      </c>
      <c r="D44" s="33">
        <v>535229261.12000018</v>
      </c>
      <c r="E44" s="33">
        <v>595703793.87</v>
      </c>
      <c r="F44" s="33">
        <v>588425967.86999989</v>
      </c>
      <c r="G44" s="33">
        <v>615085588.21000028</v>
      </c>
      <c r="H44" s="33">
        <v>645312773.40999949</v>
      </c>
      <c r="I44" s="33">
        <v>798282102.80999923</v>
      </c>
      <c r="J44" s="33">
        <v>745103287.75999963</v>
      </c>
      <c r="K44" s="33">
        <v>641586425.33000028</v>
      </c>
      <c r="L44" s="33">
        <v>643691858.46000028</v>
      </c>
      <c r="M44" s="33">
        <v>713923272.62999988</v>
      </c>
      <c r="N44" s="33">
        <v>719533947.3599999</v>
      </c>
      <c r="O44" s="33">
        <v>627733292.82999945</v>
      </c>
      <c r="P44" s="33">
        <v>605432769.11000037</v>
      </c>
      <c r="Q44" s="33">
        <v>675980690.46999991</v>
      </c>
      <c r="R44" s="33">
        <v>680760044.38000059</v>
      </c>
      <c r="S44" s="33">
        <v>729408513.32000005</v>
      </c>
      <c r="T44" s="33">
        <v>759724445.13999987</v>
      </c>
      <c r="U44" s="33">
        <v>897299923.73000038</v>
      </c>
      <c r="V44" s="33">
        <v>854089681.28000033</v>
      </c>
      <c r="W44" s="33">
        <v>769622137.83000028</v>
      </c>
      <c r="X44" s="33">
        <v>753692523.81999981</v>
      </c>
      <c r="Y44" s="33">
        <v>792172133.15000033</v>
      </c>
      <c r="Z44" s="33">
        <v>851663486.30000055</v>
      </c>
      <c r="AA44" s="33">
        <v>730582686.27999973</v>
      </c>
      <c r="AB44" s="33">
        <v>705647797.13999999</v>
      </c>
      <c r="AC44" s="33">
        <v>774232800.08999991</v>
      </c>
      <c r="AD44" s="33">
        <v>756358033.00999963</v>
      </c>
      <c r="AE44" s="33">
        <v>808269774.2700007</v>
      </c>
      <c r="AF44" s="33">
        <v>889739408.97000003</v>
      </c>
      <c r="AG44" s="33">
        <v>994049746.24000001</v>
      </c>
    </row>
    <row r="45" spans="1:33" x14ac:dyDescent="0.35">
      <c r="A45" s="2" t="s">
        <v>145</v>
      </c>
      <c r="B45" t="s">
        <v>118</v>
      </c>
      <c r="C45" s="32">
        <v>589907</v>
      </c>
      <c r="D45" s="32">
        <v>555280</v>
      </c>
      <c r="E45" s="32">
        <v>577659</v>
      </c>
      <c r="F45" s="32">
        <v>570198</v>
      </c>
      <c r="G45" s="32">
        <v>582354</v>
      </c>
      <c r="H45" s="32">
        <v>569726</v>
      </c>
      <c r="I45" s="32">
        <v>589103</v>
      </c>
      <c r="J45" s="32">
        <v>557571</v>
      </c>
      <c r="K45" s="32">
        <v>539832</v>
      </c>
      <c r="L45" s="32">
        <v>543639</v>
      </c>
      <c r="M45" s="32">
        <v>528270.03</v>
      </c>
      <c r="N45" s="32">
        <v>617795.63</v>
      </c>
      <c r="O45" s="32">
        <v>490547.25</v>
      </c>
      <c r="P45" s="32">
        <v>448904.54</v>
      </c>
      <c r="Q45" s="32">
        <v>505752.18</v>
      </c>
      <c r="R45" s="32">
        <v>485416.34</v>
      </c>
      <c r="S45" s="32">
        <v>507596.52</v>
      </c>
      <c r="T45" s="32">
        <v>516944.96</v>
      </c>
      <c r="U45" s="32">
        <v>515773.69</v>
      </c>
      <c r="V45" s="32">
        <v>469043.54</v>
      </c>
      <c r="W45" s="32">
        <v>483532.15</v>
      </c>
      <c r="X45" s="32">
        <v>493817.74</v>
      </c>
      <c r="Y45" s="32">
        <v>482631.61</v>
      </c>
      <c r="Z45" s="32">
        <v>569450.4</v>
      </c>
      <c r="AA45" s="32">
        <v>453563.98</v>
      </c>
      <c r="AB45" s="32">
        <v>414839.97</v>
      </c>
      <c r="AC45" s="32">
        <v>469575.58999999991</v>
      </c>
      <c r="AD45" s="32">
        <v>450325.52</v>
      </c>
      <c r="AE45" s="32">
        <v>442870.6</v>
      </c>
      <c r="AF45" s="32">
        <v>456472.76</v>
      </c>
      <c r="AG45" s="32">
        <v>454531.89</v>
      </c>
    </row>
    <row r="46" spans="1:33" x14ac:dyDescent="0.35">
      <c r="A46" s="2" t="s">
        <v>146</v>
      </c>
      <c r="B46" s="2" t="s">
        <v>119</v>
      </c>
      <c r="C46" s="2">
        <v>1527792891.5</v>
      </c>
      <c r="D46" s="2">
        <v>1538750071.5</v>
      </c>
      <c r="E46" s="2">
        <v>1756512239.9099979</v>
      </c>
      <c r="F46" s="2">
        <v>1713798321.1599989</v>
      </c>
      <c r="G46" s="2">
        <v>1838158217.3299999</v>
      </c>
      <c r="H46" s="2">
        <v>1810257378.3900001</v>
      </c>
      <c r="I46" s="2">
        <v>1978794279.8499999</v>
      </c>
      <c r="J46" s="2">
        <v>1913514502.1200011</v>
      </c>
      <c r="K46" s="2">
        <v>1745710770.1999991</v>
      </c>
      <c r="L46" s="2">
        <v>1829218848.0799999</v>
      </c>
      <c r="M46" s="2">
        <v>1853840381.1500001</v>
      </c>
      <c r="N46" s="2">
        <v>2111583387.49</v>
      </c>
      <c r="O46" s="2">
        <v>1596545249.76</v>
      </c>
      <c r="P46" s="2">
        <v>1594527397.6800001</v>
      </c>
      <c r="Q46" s="2">
        <v>1833824357.190001</v>
      </c>
      <c r="R46" s="2">
        <v>1819138054.980001</v>
      </c>
      <c r="S46" s="2">
        <v>1947831622.9300001</v>
      </c>
      <c r="T46" s="2">
        <v>1981841288.150002</v>
      </c>
      <c r="U46" s="2">
        <v>2087993882.3800001</v>
      </c>
      <c r="V46" s="2">
        <v>2042737611.3399999</v>
      </c>
      <c r="W46" s="2">
        <v>1920102827.1800001</v>
      </c>
      <c r="X46" s="2">
        <v>1943839970.259999</v>
      </c>
      <c r="Y46" s="2">
        <v>1905896639.28</v>
      </c>
      <c r="Z46" s="2">
        <v>2239057462.75</v>
      </c>
      <c r="AA46" s="2">
        <v>1711007647.3300011</v>
      </c>
      <c r="AB46" s="2">
        <v>1678807227.52</v>
      </c>
      <c r="AC46" s="2">
        <v>2011143367.95</v>
      </c>
      <c r="AD46" s="2">
        <v>1932279127.6199999</v>
      </c>
      <c r="AE46" s="2">
        <v>2117218964.4399991</v>
      </c>
      <c r="AF46" s="2">
        <v>2122287738.6599989</v>
      </c>
      <c r="AG46" s="2">
        <v>2256836944.7399988</v>
      </c>
    </row>
    <row r="47" spans="1:33" x14ac:dyDescent="0.35">
      <c r="A47" s="31" t="s">
        <v>147</v>
      </c>
      <c r="B47" s="31" t="s">
        <v>120</v>
      </c>
      <c r="C47" s="31">
        <v>603254942.48999989</v>
      </c>
      <c r="D47" s="31">
        <v>577526708.39999962</v>
      </c>
      <c r="E47" s="31">
        <v>605094118.29000008</v>
      </c>
      <c r="F47" s="31">
        <v>617652009.60000002</v>
      </c>
      <c r="G47" s="31">
        <v>632491277.04000008</v>
      </c>
      <c r="H47" s="31">
        <v>640542128.66999936</v>
      </c>
      <c r="I47" s="31">
        <v>688750337.82999992</v>
      </c>
      <c r="J47" s="31">
        <v>671432913.46000028</v>
      </c>
      <c r="K47" s="31">
        <v>654939445.50999975</v>
      </c>
      <c r="L47" s="31">
        <v>694272487.92999983</v>
      </c>
      <c r="M47" s="31">
        <v>781187168.66000021</v>
      </c>
      <c r="N47" s="31">
        <v>826104515.4399997</v>
      </c>
      <c r="O47" s="31">
        <v>727862636.14999974</v>
      </c>
      <c r="P47" s="31">
        <v>676449465.62000024</v>
      </c>
      <c r="Q47" s="31">
        <v>743240143.55000031</v>
      </c>
      <c r="R47" s="31">
        <v>744555253.68000066</v>
      </c>
      <c r="S47" s="31">
        <v>785097111.80999994</v>
      </c>
      <c r="T47" s="31">
        <v>797151828.86999977</v>
      </c>
      <c r="U47" s="31">
        <v>844595724.55000007</v>
      </c>
      <c r="V47" s="31">
        <v>808490823.27999985</v>
      </c>
      <c r="W47" s="31">
        <v>816971372.30000007</v>
      </c>
      <c r="X47" s="31">
        <v>858359589.76999998</v>
      </c>
      <c r="Y47" s="31">
        <v>916713258.17000031</v>
      </c>
      <c r="Z47" s="31">
        <v>991309425.05000043</v>
      </c>
      <c r="AA47" s="31">
        <v>873588059.90999985</v>
      </c>
      <c r="AB47" s="31">
        <v>812778077.13999987</v>
      </c>
      <c r="AC47" s="31">
        <v>895405982.90999961</v>
      </c>
      <c r="AD47" s="31">
        <v>861381608.61999989</v>
      </c>
      <c r="AE47" s="31">
        <v>906702450.38000011</v>
      </c>
      <c r="AF47" s="31">
        <v>960870178.20000005</v>
      </c>
      <c r="AG47" s="31">
        <v>965358409.10999978</v>
      </c>
    </row>
    <row r="48" spans="1:33" x14ac:dyDescent="0.35">
      <c r="A48" t="s">
        <v>153</v>
      </c>
      <c r="B48" t="s">
        <v>121</v>
      </c>
      <c r="C48" s="32">
        <v>1594875076.2199991</v>
      </c>
      <c r="D48" s="32">
        <v>1578660812.2199991</v>
      </c>
      <c r="E48" s="32">
        <v>1755041621.549999</v>
      </c>
      <c r="F48" s="32">
        <v>1709793167.97</v>
      </c>
      <c r="G48" s="32">
        <v>1804742175.6099999</v>
      </c>
      <c r="H48" s="32">
        <v>1781998241.3199999</v>
      </c>
      <c r="I48" s="32">
        <v>1909742070.2600009</v>
      </c>
      <c r="J48" s="32">
        <v>1836491573.23</v>
      </c>
      <c r="K48" s="32">
        <v>1690878722.0799999</v>
      </c>
      <c r="L48" s="32">
        <v>1779192404.8399999</v>
      </c>
      <c r="M48" s="32">
        <v>1845585325.73</v>
      </c>
      <c r="N48" s="32">
        <v>2034311193.96</v>
      </c>
      <c r="O48" s="32">
        <v>1594715518.2399991</v>
      </c>
      <c r="P48" s="32">
        <v>1550285623.97</v>
      </c>
      <c r="Q48" s="32">
        <v>1744235135.1200011</v>
      </c>
      <c r="R48" s="32">
        <v>1727797313.3899989</v>
      </c>
      <c r="S48" s="32">
        <v>1827991438.0599999</v>
      </c>
      <c r="T48" s="32">
        <v>1838927469.8000009</v>
      </c>
      <c r="U48" s="32">
        <v>1930146523.950001</v>
      </c>
      <c r="V48" s="32">
        <v>1855713883.9300001</v>
      </c>
      <c r="W48" s="32">
        <v>1756938471.54</v>
      </c>
      <c r="X48" s="32">
        <v>1798496848.6299989</v>
      </c>
      <c r="Y48" s="32">
        <v>1796085287.259999</v>
      </c>
      <c r="Z48" s="32">
        <v>2027325622.3</v>
      </c>
      <c r="AA48" s="32">
        <v>1601411760.95</v>
      </c>
      <c r="AB48" s="32">
        <v>1529811937.6900001</v>
      </c>
      <c r="AC48" s="32">
        <v>1777174002.79</v>
      </c>
      <c r="AD48" s="32">
        <v>1681622777.5599999</v>
      </c>
      <c r="AE48" s="32">
        <v>1799148116.249999</v>
      </c>
      <c r="AF48" s="32">
        <v>1805136814.559999</v>
      </c>
      <c r="AG48" s="32">
        <v>1884844369.47</v>
      </c>
    </row>
    <row r="49" spans="1:33" x14ac:dyDescent="0.35">
      <c r="A49" s="39" t="s">
        <v>164</v>
      </c>
      <c r="B49" s="39" t="s">
        <v>162</v>
      </c>
      <c r="C49" s="50">
        <v>536762664.76999998</v>
      </c>
      <c r="D49" s="50">
        <v>538171247.67999983</v>
      </c>
      <c r="E49" s="50">
        <v>607142395.6500001</v>
      </c>
      <c r="F49" s="50">
        <v>622227360.7899996</v>
      </c>
      <c r="G49" s="50">
        <v>666489672.75999999</v>
      </c>
      <c r="H49" s="50">
        <v>669370991.73999965</v>
      </c>
      <c r="I49" s="50">
        <v>758391650.41999984</v>
      </c>
      <c r="J49" s="50">
        <v>749013413.35000002</v>
      </c>
      <c r="K49" s="50">
        <v>710311325.63000011</v>
      </c>
      <c r="L49" s="50">
        <v>744842570.16999984</v>
      </c>
      <c r="M49" s="50">
        <v>789970494.10999978</v>
      </c>
      <c r="N49" s="50">
        <v>903994504.5999999</v>
      </c>
      <c r="O49" s="50">
        <v>730182914.9199996</v>
      </c>
      <c r="P49" s="50">
        <v>721140143.87000036</v>
      </c>
      <c r="Q49" s="50">
        <v>833335117.79999983</v>
      </c>
      <c r="R49" s="50">
        <v>836381411.61000037</v>
      </c>
      <c r="S49" s="50">
        <v>905444893.19999945</v>
      </c>
      <c r="T49" s="50">
        <v>940582592.17999947</v>
      </c>
      <c r="U49" s="50">
        <v>1002958856.67</v>
      </c>
      <c r="V49" s="50">
        <v>995983594.23000014</v>
      </c>
      <c r="W49" s="50">
        <v>980619260.09000051</v>
      </c>
      <c r="X49" s="50">
        <v>1004196529.14</v>
      </c>
      <c r="Y49" s="50">
        <v>1027007241.8</v>
      </c>
      <c r="Z49" s="50">
        <v>1203610715.9000001</v>
      </c>
      <c r="AA49" s="50">
        <v>983637510.2699995</v>
      </c>
      <c r="AB49" s="50">
        <v>962188206.93999898</v>
      </c>
      <c r="AC49" s="50">
        <v>1129844923.6600001</v>
      </c>
      <c r="AD49" s="50">
        <v>1112488284.200001</v>
      </c>
      <c r="AE49" s="50">
        <v>1225216169.1699989</v>
      </c>
      <c r="AF49" s="50">
        <v>1278477575.0599999</v>
      </c>
      <c r="AG49" s="50">
        <v>1337805516.27</v>
      </c>
    </row>
    <row r="50" spans="1:33" x14ac:dyDescent="0.35">
      <c r="A50" s="2" t="s">
        <v>137</v>
      </c>
      <c r="B50" s="2" t="s">
        <v>123</v>
      </c>
      <c r="C50" s="32">
        <v>166130439.65000001</v>
      </c>
      <c r="D50" s="32">
        <v>168388617.13999999</v>
      </c>
      <c r="E50" s="32">
        <v>192095006.79999989</v>
      </c>
      <c r="F50" s="32">
        <v>196110120.69</v>
      </c>
      <c r="G50" s="32">
        <v>210602912.52000001</v>
      </c>
      <c r="H50" s="32">
        <v>210867776.01999989</v>
      </c>
      <c r="I50" s="32">
        <v>241553900.07000011</v>
      </c>
      <c r="J50" s="32">
        <v>237058995.88999999</v>
      </c>
      <c r="K50" s="32">
        <v>221066534.13</v>
      </c>
      <c r="L50" s="32">
        <v>232112801.69999999</v>
      </c>
      <c r="M50" s="32">
        <v>240965837.48000011</v>
      </c>
      <c r="N50" s="32">
        <v>281428742.00999999</v>
      </c>
      <c r="O50" s="32">
        <v>224644079.66999999</v>
      </c>
      <c r="P50" s="32">
        <v>226160712.72</v>
      </c>
      <c r="Q50" s="32">
        <v>262605990.38999999</v>
      </c>
      <c r="R50" s="32">
        <v>264205023.44999999</v>
      </c>
      <c r="S50" s="32">
        <v>286452243.11000001</v>
      </c>
      <c r="T50" s="32">
        <v>301457117.20999998</v>
      </c>
      <c r="U50" s="32">
        <v>322695564.13</v>
      </c>
      <c r="V50" s="32">
        <v>320942741.60000002</v>
      </c>
      <c r="W50" s="32">
        <v>312032428.70999998</v>
      </c>
      <c r="X50" s="32">
        <v>319634231.11000001</v>
      </c>
      <c r="Y50" s="32">
        <v>323884952.55000001</v>
      </c>
      <c r="Z50" s="32">
        <v>386935948.44</v>
      </c>
      <c r="AA50" s="32">
        <v>314394631.02999991</v>
      </c>
      <c r="AB50" s="32">
        <v>315664214.38</v>
      </c>
      <c r="AC50" s="32">
        <v>383232567.29999989</v>
      </c>
      <c r="AD50" s="32">
        <v>377069847.60000002</v>
      </c>
      <c r="AE50" s="32">
        <v>421305860.78999978</v>
      </c>
      <c r="AF50" s="32">
        <v>440278365.01000023</v>
      </c>
      <c r="AG50" s="32">
        <v>468229803.75999999</v>
      </c>
    </row>
    <row r="51" spans="1:33" x14ac:dyDescent="0.35">
      <c r="A51" s="2" t="s">
        <v>138</v>
      </c>
      <c r="B51" s="2" t="s">
        <v>124</v>
      </c>
      <c r="C51" s="2">
        <v>338569193.33999968</v>
      </c>
      <c r="D51" s="2">
        <v>338720280.96000022</v>
      </c>
      <c r="E51" s="2">
        <v>381822009.50000012</v>
      </c>
      <c r="F51" s="2">
        <v>392485453.67999989</v>
      </c>
      <c r="G51" s="2">
        <v>420645106.82000011</v>
      </c>
      <c r="H51" s="2">
        <v>422782701.64999998</v>
      </c>
      <c r="I51" s="2">
        <v>477974343.87999988</v>
      </c>
      <c r="J51" s="2">
        <v>473885314.83000022</v>
      </c>
      <c r="K51" s="2">
        <v>452875928.83999997</v>
      </c>
      <c r="L51" s="2">
        <v>473761090.68000001</v>
      </c>
      <c r="M51" s="2">
        <v>503841658.18000013</v>
      </c>
      <c r="N51" s="2">
        <v>576069072.12999964</v>
      </c>
      <c r="O51" s="2">
        <v>464185172.22999972</v>
      </c>
      <c r="P51" s="2">
        <v>456262094.12000012</v>
      </c>
      <c r="Q51" s="2">
        <v>528126172.92000008</v>
      </c>
      <c r="R51" s="2">
        <v>529708632.38999993</v>
      </c>
      <c r="S51" s="2">
        <v>573524472.19000006</v>
      </c>
      <c r="T51" s="2">
        <v>592475338.30999994</v>
      </c>
      <c r="U51" s="2">
        <v>630152565.18999982</v>
      </c>
      <c r="V51" s="2">
        <v>626653052.39999998</v>
      </c>
      <c r="W51" s="2">
        <v>620647861.20000005</v>
      </c>
      <c r="X51" s="2">
        <v>632393532.5999999</v>
      </c>
      <c r="Y51" s="2">
        <v>647533384.12</v>
      </c>
      <c r="Z51" s="2">
        <v>757388179.1099999</v>
      </c>
      <c r="AA51" s="2">
        <v>615330961.23999989</v>
      </c>
      <c r="AB51" s="2">
        <v>597113382.37999988</v>
      </c>
      <c r="AC51" s="2">
        <v>692134218.78999996</v>
      </c>
      <c r="AD51" s="2">
        <v>683124552.03999984</v>
      </c>
      <c r="AE51" s="2">
        <v>748151602.21000016</v>
      </c>
      <c r="AF51" s="2">
        <v>777822013.82999969</v>
      </c>
      <c r="AG51" s="2">
        <v>808956108.37000012</v>
      </c>
    </row>
    <row r="52" spans="1:33" x14ac:dyDescent="0.35">
      <c r="A52" s="31" t="s">
        <v>139</v>
      </c>
      <c r="B52" s="31" t="s">
        <v>125</v>
      </c>
      <c r="C52" s="31">
        <v>32063031.77999999</v>
      </c>
      <c r="D52" s="31">
        <v>31062349.580000009</v>
      </c>
      <c r="E52" s="31">
        <v>33225379.35000002</v>
      </c>
      <c r="F52" s="31">
        <v>33631786.420000017</v>
      </c>
      <c r="G52" s="31">
        <v>35241653.419999987</v>
      </c>
      <c r="H52" s="31">
        <v>35720514.069999978</v>
      </c>
      <c r="I52" s="31">
        <v>38863406.470000014</v>
      </c>
      <c r="J52" s="31">
        <v>38069102.629999988</v>
      </c>
      <c r="K52" s="31">
        <v>36368862.660000011</v>
      </c>
      <c r="L52" s="31">
        <v>38968677.790000007</v>
      </c>
      <c r="M52" s="31">
        <v>45162998.450000003</v>
      </c>
      <c r="N52" s="31">
        <v>46496690.459999993</v>
      </c>
      <c r="O52" s="31">
        <v>41353663.020000011</v>
      </c>
      <c r="P52" s="31">
        <v>38717337.029999986</v>
      </c>
      <c r="Q52" s="31">
        <v>42602954.489999987</v>
      </c>
      <c r="R52" s="31">
        <v>42467755.770000003</v>
      </c>
      <c r="S52" s="31">
        <v>45468177.899999999</v>
      </c>
      <c r="T52" s="31">
        <v>46650136.659999996</v>
      </c>
      <c r="U52" s="31">
        <v>50110727.349999979</v>
      </c>
      <c r="V52" s="31">
        <v>48387800.229999997</v>
      </c>
      <c r="W52" s="31">
        <v>47938970.179999977</v>
      </c>
      <c r="X52" s="31">
        <v>52168765.429999992</v>
      </c>
      <c r="Y52" s="31">
        <v>55588905.13000001</v>
      </c>
      <c r="Z52" s="31">
        <v>59286588.349999987</v>
      </c>
      <c r="AA52" s="31">
        <v>53911918.000000052</v>
      </c>
      <c r="AB52" s="31">
        <v>49410610.179999977</v>
      </c>
      <c r="AC52" s="31">
        <v>54478137.570000023</v>
      </c>
      <c r="AD52" s="31">
        <v>52293884.559999987</v>
      </c>
      <c r="AE52" s="31">
        <v>55758706.170000017</v>
      </c>
      <c r="AF52" s="31">
        <v>60377196.220000014</v>
      </c>
      <c r="AG52" s="31">
        <v>60619604.140000001</v>
      </c>
    </row>
    <row r="53" spans="1:33" x14ac:dyDescent="0.35">
      <c r="A53" s="2" t="s">
        <v>140</v>
      </c>
      <c r="B53" s="2" t="s">
        <v>126</v>
      </c>
      <c r="C53" s="32">
        <v>404529943.34000009</v>
      </c>
      <c r="D53" s="32">
        <v>407928731.74000019</v>
      </c>
      <c r="E53" s="32">
        <v>464898377.88999993</v>
      </c>
      <c r="F53" s="32">
        <v>473276905.36000001</v>
      </c>
      <c r="G53" s="32">
        <v>510226065.43000013</v>
      </c>
      <c r="H53" s="32">
        <v>510922485.01999998</v>
      </c>
      <c r="I53" s="32">
        <v>581900398.88</v>
      </c>
      <c r="J53" s="32">
        <v>567712562.76000011</v>
      </c>
      <c r="K53" s="32">
        <v>526953887.92999947</v>
      </c>
      <c r="L53" s="32">
        <v>548609123.28999972</v>
      </c>
      <c r="M53" s="32">
        <v>562407647.99000013</v>
      </c>
      <c r="N53" s="32">
        <v>656628698.79999983</v>
      </c>
      <c r="O53" s="32">
        <v>511916068.22999978</v>
      </c>
      <c r="P53" s="32">
        <v>515407935.89999992</v>
      </c>
      <c r="Q53" s="32">
        <v>600977224.42999983</v>
      </c>
      <c r="R53" s="32">
        <v>598289390.00000024</v>
      </c>
      <c r="S53" s="32">
        <v>649256066.4599998</v>
      </c>
      <c r="T53" s="32">
        <v>678840585.40999997</v>
      </c>
      <c r="U53" s="32">
        <v>722645516.54999948</v>
      </c>
      <c r="V53" s="32">
        <v>716908744.24999988</v>
      </c>
      <c r="W53" s="32">
        <v>688305341.90000021</v>
      </c>
      <c r="X53" s="32">
        <v>690388314.46999991</v>
      </c>
      <c r="Y53" s="32">
        <v>684770596.4799999</v>
      </c>
      <c r="Z53" s="32">
        <v>823800679.35000062</v>
      </c>
      <c r="AA53" s="32">
        <v>648697349.11000001</v>
      </c>
      <c r="AB53" s="32">
        <v>641742027.99999964</v>
      </c>
      <c r="AC53" s="32">
        <v>771618052.74000025</v>
      </c>
      <c r="AD53" s="32">
        <v>758913649.90999973</v>
      </c>
      <c r="AE53" s="32">
        <v>846615434.47000015</v>
      </c>
      <c r="AF53" s="32">
        <v>876016278.38999999</v>
      </c>
      <c r="AG53" s="32">
        <v>936647634.34000027</v>
      </c>
    </row>
    <row r="54" spans="1:33" ht="15" thickBot="1" x14ac:dyDescent="0.4">
      <c r="A54" s="29" t="s">
        <v>141</v>
      </c>
      <c r="B54" s="29" t="s">
        <v>127</v>
      </c>
      <c r="C54" s="35">
        <v>132232721.43000001</v>
      </c>
      <c r="D54" s="35">
        <v>130242515.94</v>
      </c>
      <c r="E54" s="35">
        <v>142244017.7599999</v>
      </c>
      <c r="F54" s="35">
        <v>148950455.43000001</v>
      </c>
      <c r="G54" s="35">
        <v>156263607.33000001</v>
      </c>
      <c r="H54" s="35">
        <v>158448506.72</v>
      </c>
      <c r="I54" s="35">
        <v>176491251.5399999</v>
      </c>
      <c r="J54" s="35">
        <v>181300850.58999991</v>
      </c>
      <c r="K54" s="35">
        <v>183357437.6999999</v>
      </c>
      <c r="L54" s="35">
        <v>196233446.88</v>
      </c>
      <c r="M54" s="35">
        <v>227562846.12</v>
      </c>
      <c r="N54" s="35">
        <v>247365805.79999989</v>
      </c>
      <c r="O54" s="35">
        <v>218266846.69000009</v>
      </c>
      <c r="P54" s="35">
        <v>205732207.97</v>
      </c>
      <c r="Q54" s="35">
        <v>232357893.37</v>
      </c>
      <c r="R54" s="35">
        <v>238092021.6099999</v>
      </c>
      <c r="S54" s="35">
        <v>256188826.74000001</v>
      </c>
      <c r="T54" s="35">
        <v>261742006.76999989</v>
      </c>
      <c r="U54" s="35">
        <v>280313340.12000012</v>
      </c>
      <c r="V54" s="35">
        <v>279074849.98000002</v>
      </c>
      <c r="W54" s="35">
        <v>292313918.19</v>
      </c>
      <c r="X54" s="35">
        <v>313808214.67000008</v>
      </c>
      <c r="Y54" s="35">
        <v>342236645.32000011</v>
      </c>
      <c r="Z54" s="35">
        <v>379810036.55000001</v>
      </c>
      <c r="AA54" s="35">
        <v>334940161.15999991</v>
      </c>
      <c r="AB54" s="35">
        <v>320446178.94000012</v>
      </c>
      <c r="AC54" s="35">
        <v>358226870.9199999</v>
      </c>
      <c r="AD54" s="35">
        <v>353574634.29000002</v>
      </c>
      <c r="AE54" s="35">
        <v>378600734.70000011</v>
      </c>
      <c r="AF54" s="35">
        <v>402461296.67000002</v>
      </c>
      <c r="AG54" s="35">
        <v>401157881.93000013</v>
      </c>
    </row>
    <row r="55" spans="1:33" ht="15" thickTop="1" x14ac:dyDescent="0.35"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W55" s="2"/>
    </row>
    <row r="56" spans="1:33" ht="15" thickBot="1" x14ac:dyDescent="0.4">
      <c r="A56" s="48" t="s">
        <v>75</v>
      </c>
      <c r="B56" s="48" t="s">
        <v>88</v>
      </c>
      <c r="C56" s="34">
        <v>45322</v>
      </c>
      <c r="D56" s="34">
        <v>45351</v>
      </c>
      <c r="E56" s="34">
        <v>45382</v>
      </c>
      <c r="F56" s="34">
        <v>45412</v>
      </c>
      <c r="G56" s="34">
        <v>45443</v>
      </c>
      <c r="H56" s="34">
        <v>45473</v>
      </c>
      <c r="I56" s="34">
        <v>45504</v>
      </c>
      <c r="J56" s="34">
        <v>45535</v>
      </c>
      <c r="K56" s="34">
        <v>45565</v>
      </c>
      <c r="L56" s="34">
        <v>45596</v>
      </c>
      <c r="M56" s="34">
        <v>45626</v>
      </c>
      <c r="N56" s="34">
        <v>45657</v>
      </c>
      <c r="O56" s="34">
        <v>45688</v>
      </c>
      <c r="P56" s="34">
        <v>45716</v>
      </c>
      <c r="Q56" s="34">
        <v>45747</v>
      </c>
      <c r="R56" s="34">
        <v>45777</v>
      </c>
      <c r="S56" s="34">
        <v>45808</v>
      </c>
      <c r="T56" s="34">
        <v>45838</v>
      </c>
      <c r="U56" s="34">
        <v>45869</v>
      </c>
      <c r="V56" s="34">
        <v>45900</v>
      </c>
      <c r="W56" s="34">
        <v>45930</v>
      </c>
      <c r="X56" s="34">
        <v>45961</v>
      </c>
      <c r="Y56" s="34">
        <v>45991</v>
      </c>
      <c r="Z56" s="34">
        <v>46022</v>
      </c>
      <c r="AA56" s="34">
        <v>46053</v>
      </c>
      <c r="AB56" s="34">
        <v>46081</v>
      </c>
      <c r="AC56" s="34">
        <v>46112</v>
      </c>
      <c r="AD56" s="34">
        <v>46142</v>
      </c>
      <c r="AE56" s="34">
        <v>46173</v>
      </c>
      <c r="AF56" s="34">
        <v>46203</v>
      </c>
      <c r="AG56" s="34">
        <v>46234</v>
      </c>
    </row>
    <row r="57" spans="1:33" ht="15" thickTop="1" x14ac:dyDescent="0.35">
      <c r="A57" s="42" t="s">
        <v>65</v>
      </c>
      <c r="B57" s="42" t="s">
        <v>89</v>
      </c>
      <c r="C57" s="43">
        <v>2763</v>
      </c>
      <c r="D57" s="43">
        <v>2761</v>
      </c>
      <c r="E57" s="43">
        <v>2773</v>
      </c>
      <c r="F57" s="43">
        <v>2766</v>
      </c>
      <c r="G57" s="43">
        <v>2770</v>
      </c>
      <c r="H57" s="43">
        <v>2773</v>
      </c>
      <c r="I57" s="43">
        <v>2775</v>
      </c>
      <c r="J57" s="43">
        <v>2777</v>
      </c>
      <c r="K57" s="43">
        <v>2774</v>
      </c>
      <c r="L57" s="43">
        <v>2777</v>
      </c>
      <c r="M57" s="43">
        <v>2792</v>
      </c>
      <c r="N57" s="43">
        <v>2786</v>
      </c>
      <c r="O57" s="43">
        <v>2778</v>
      </c>
      <c r="P57" s="43">
        <v>2770</v>
      </c>
      <c r="Q57" s="43">
        <v>2765</v>
      </c>
      <c r="R57" s="43">
        <v>2766</v>
      </c>
      <c r="S57" s="43">
        <v>2775</v>
      </c>
      <c r="T57" s="43">
        <v>2765</v>
      </c>
      <c r="U57" s="43">
        <v>2768</v>
      </c>
      <c r="V57" s="43">
        <v>2772</v>
      </c>
      <c r="W57" s="43">
        <v>2783</v>
      </c>
      <c r="X57" s="43">
        <v>2779</v>
      </c>
      <c r="Y57" s="43">
        <v>2781</v>
      </c>
      <c r="Z57" s="43">
        <v>2774</v>
      </c>
      <c r="AA57" s="43">
        <v>2772</v>
      </c>
      <c r="AB57" s="43">
        <v>2769</v>
      </c>
      <c r="AC57" s="43">
        <v>2758</v>
      </c>
      <c r="AD57" s="43">
        <v>2747</v>
      </c>
      <c r="AE57" s="43">
        <v>2734</v>
      </c>
      <c r="AF57" s="43">
        <v>2717</v>
      </c>
      <c r="AG57" s="43">
        <v>2697</v>
      </c>
    </row>
    <row r="58" spans="1:33" x14ac:dyDescent="0.35">
      <c r="A58" s="2" t="s">
        <v>66</v>
      </c>
      <c r="B58" s="2" t="s">
        <v>99</v>
      </c>
      <c r="C58" s="32">
        <v>2004</v>
      </c>
      <c r="D58" s="32">
        <v>2000</v>
      </c>
      <c r="E58" s="32">
        <v>2005</v>
      </c>
      <c r="F58" s="32">
        <v>1986</v>
      </c>
      <c r="G58" s="32">
        <v>1977</v>
      </c>
      <c r="H58" s="32">
        <v>1971</v>
      </c>
      <c r="I58" s="32">
        <v>1960</v>
      </c>
      <c r="J58" s="32">
        <v>1955</v>
      </c>
      <c r="K58" s="32">
        <v>1939</v>
      </c>
      <c r="L58" s="32">
        <v>1933</v>
      </c>
      <c r="M58" s="32">
        <v>1935</v>
      </c>
      <c r="N58" s="32">
        <v>1915</v>
      </c>
      <c r="O58" s="32">
        <v>1906</v>
      </c>
      <c r="P58" s="32">
        <v>1896</v>
      </c>
      <c r="Q58" s="32">
        <v>1883</v>
      </c>
      <c r="R58" s="32">
        <v>1870</v>
      </c>
      <c r="S58" s="32">
        <v>1861</v>
      </c>
      <c r="T58" s="32">
        <v>1842</v>
      </c>
      <c r="U58" s="32">
        <v>1839</v>
      </c>
      <c r="V58" s="32">
        <v>1835</v>
      </c>
      <c r="W58" s="32">
        <v>1833</v>
      </c>
      <c r="X58" s="32">
        <v>1820</v>
      </c>
      <c r="Y58" s="32">
        <v>1813</v>
      </c>
      <c r="Z58" s="32">
        <v>1795</v>
      </c>
      <c r="AA58" s="32">
        <v>1806</v>
      </c>
      <c r="AB58" s="32">
        <v>1773</v>
      </c>
      <c r="AC58" s="32">
        <v>1756</v>
      </c>
      <c r="AD58" s="32">
        <v>1739</v>
      </c>
      <c r="AE58" s="32">
        <v>1722</v>
      </c>
      <c r="AF58" s="32">
        <v>1692</v>
      </c>
      <c r="AG58" s="32">
        <v>1666</v>
      </c>
    </row>
    <row r="59" spans="1:33" x14ac:dyDescent="0.35">
      <c r="A59" s="2" t="s">
        <v>67</v>
      </c>
      <c r="B59" s="2" t="s">
        <v>100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</row>
    <row r="60" spans="1:33" ht="15" thickBot="1" x14ac:dyDescent="0.4">
      <c r="A60" s="29" t="s">
        <v>68</v>
      </c>
      <c r="B60" s="29" t="s">
        <v>101</v>
      </c>
      <c r="C60" s="35">
        <v>759</v>
      </c>
      <c r="D60" s="35">
        <v>761</v>
      </c>
      <c r="E60" s="35">
        <v>768</v>
      </c>
      <c r="F60" s="35">
        <v>780</v>
      </c>
      <c r="G60" s="35">
        <v>793</v>
      </c>
      <c r="H60" s="35">
        <v>802</v>
      </c>
      <c r="I60" s="35">
        <v>815</v>
      </c>
      <c r="J60" s="35">
        <v>822</v>
      </c>
      <c r="K60" s="35">
        <v>835</v>
      </c>
      <c r="L60" s="35">
        <v>844</v>
      </c>
      <c r="M60" s="35">
        <v>857</v>
      </c>
      <c r="N60" s="35">
        <v>871</v>
      </c>
      <c r="O60" s="35">
        <v>872</v>
      </c>
      <c r="P60" s="35">
        <v>874</v>
      </c>
      <c r="Q60" s="35">
        <v>882</v>
      </c>
      <c r="R60" s="35">
        <v>896</v>
      </c>
      <c r="S60" s="35">
        <v>914</v>
      </c>
      <c r="T60" s="35">
        <v>923</v>
      </c>
      <c r="U60" s="35">
        <v>929</v>
      </c>
      <c r="V60" s="35">
        <v>937</v>
      </c>
      <c r="W60" s="35">
        <v>950</v>
      </c>
      <c r="X60" s="35">
        <v>959</v>
      </c>
      <c r="Y60" s="35">
        <v>968</v>
      </c>
      <c r="Z60" s="35">
        <v>979</v>
      </c>
      <c r="AA60" s="35">
        <v>966</v>
      </c>
      <c r="AB60" s="35">
        <v>996</v>
      </c>
      <c r="AC60" s="35">
        <v>1002</v>
      </c>
      <c r="AD60" s="35">
        <v>1008</v>
      </c>
      <c r="AE60" s="35">
        <v>1012</v>
      </c>
      <c r="AF60" s="35">
        <v>1025</v>
      </c>
      <c r="AG60" s="35">
        <v>1031</v>
      </c>
    </row>
    <row r="61" spans="1:33" ht="15" thickTop="1" x14ac:dyDescent="0.35">
      <c r="A61" s="44" t="s">
        <v>69</v>
      </c>
      <c r="B61" s="44" t="s">
        <v>90</v>
      </c>
      <c r="C61" s="44">
        <v>64529</v>
      </c>
      <c r="D61" s="44">
        <v>65762</v>
      </c>
      <c r="E61" s="44">
        <v>66321</v>
      </c>
      <c r="F61" s="44">
        <v>67015</v>
      </c>
      <c r="G61" s="44">
        <v>66777</v>
      </c>
      <c r="H61" s="44">
        <v>67155</v>
      </c>
      <c r="I61" s="44">
        <v>67437</v>
      </c>
      <c r="J61" s="44">
        <v>68117</v>
      </c>
      <c r="K61" s="44">
        <v>68147</v>
      </c>
      <c r="L61" s="44">
        <v>68345</v>
      </c>
      <c r="M61" s="44">
        <v>68932</v>
      </c>
      <c r="N61" s="44">
        <v>70003</v>
      </c>
      <c r="O61" s="44">
        <v>69957</v>
      </c>
      <c r="P61" s="44">
        <v>69586</v>
      </c>
      <c r="Q61" s="44">
        <v>69436</v>
      </c>
      <c r="R61" s="44">
        <v>69845</v>
      </c>
      <c r="S61" s="44">
        <v>70567</v>
      </c>
      <c r="T61" s="44">
        <v>70368</v>
      </c>
      <c r="U61" s="44">
        <v>69637</v>
      </c>
      <c r="V61" s="44">
        <v>69227</v>
      </c>
      <c r="W61" s="44">
        <v>69445</v>
      </c>
      <c r="X61" s="44">
        <v>69883</v>
      </c>
      <c r="Y61" s="44">
        <v>70310</v>
      </c>
      <c r="Z61" s="44">
        <v>70943</v>
      </c>
      <c r="AA61" s="44">
        <v>71200</v>
      </c>
      <c r="AB61" s="44">
        <v>72333</v>
      </c>
      <c r="AC61" s="44">
        <v>74294</v>
      </c>
      <c r="AD61" s="44">
        <v>76095</v>
      </c>
      <c r="AE61" s="44">
        <v>77711</v>
      </c>
      <c r="AF61" s="44">
        <v>78153</v>
      </c>
      <c r="AG61" s="44">
        <v>78353</v>
      </c>
    </row>
    <row r="62" spans="1:33" x14ac:dyDescent="0.35">
      <c r="A62" s="2" t="s">
        <v>70</v>
      </c>
      <c r="B62" s="2" t="s">
        <v>91</v>
      </c>
      <c r="C62" s="2">
        <v>6154</v>
      </c>
      <c r="D62" s="2">
        <v>6194</v>
      </c>
      <c r="E62" s="2">
        <v>6283</v>
      </c>
      <c r="F62" s="2">
        <v>6367</v>
      </c>
      <c r="G62" s="2">
        <v>5755</v>
      </c>
      <c r="H62" s="2">
        <v>5617</v>
      </c>
      <c r="I62" s="2">
        <v>5646</v>
      </c>
      <c r="J62" s="2">
        <v>5684</v>
      </c>
      <c r="K62" s="2">
        <v>5546</v>
      </c>
      <c r="L62" s="2">
        <v>5349</v>
      </c>
      <c r="M62" s="2">
        <v>5349</v>
      </c>
      <c r="N62" s="2">
        <v>5381</v>
      </c>
      <c r="O62" s="2">
        <v>5235</v>
      </c>
      <c r="P62" s="2">
        <v>5233</v>
      </c>
      <c r="Q62" s="2">
        <v>5309</v>
      </c>
      <c r="R62" s="2">
        <v>5555</v>
      </c>
      <c r="S62" s="2">
        <v>5906</v>
      </c>
      <c r="T62" s="2">
        <v>5921</v>
      </c>
      <c r="U62" s="2">
        <v>5908</v>
      </c>
      <c r="V62" s="2">
        <v>5532</v>
      </c>
      <c r="W62" s="2">
        <v>5567</v>
      </c>
      <c r="X62" s="2">
        <v>5614</v>
      </c>
      <c r="Y62" s="2">
        <v>5660</v>
      </c>
      <c r="Z62" s="2">
        <v>5764</v>
      </c>
      <c r="AA62" s="2">
        <v>5843</v>
      </c>
      <c r="AB62" s="2">
        <v>6075</v>
      </c>
      <c r="AC62" s="2">
        <v>6294</v>
      </c>
      <c r="AD62" s="2">
        <v>6634</v>
      </c>
      <c r="AE62" s="2">
        <v>6739</v>
      </c>
      <c r="AF62" s="2">
        <v>6845</v>
      </c>
      <c r="AG62" s="2">
        <v>6859</v>
      </c>
    </row>
    <row r="63" spans="1:33" ht="15" thickBot="1" x14ac:dyDescent="0.4">
      <c r="A63" s="29" t="s">
        <v>71</v>
      </c>
      <c r="B63" s="29" t="s">
        <v>92</v>
      </c>
      <c r="C63" s="35">
        <v>2470</v>
      </c>
      <c r="D63" s="35">
        <v>2954</v>
      </c>
      <c r="E63" s="35">
        <v>3019</v>
      </c>
      <c r="F63" s="35">
        <v>3123</v>
      </c>
      <c r="G63" s="35">
        <v>3174</v>
      </c>
      <c r="H63" s="35">
        <v>3233</v>
      </c>
      <c r="I63" s="35">
        <v>3249</v>
      </c>
      <c r="J63" s="35">
        <v>3393</v>
      </c>
      <c r="K63" s="35">
        <v>3401</v>
      </c>
      <c r="L63" s="35">
        <v>3411</v>
      </c>
      <c r="M63" s="35">
        <v>3431</v>
      </c>
      <c r="N63" s="35">
        <v>3298</v>
      </c>
      <c r="O63" s="35">
        <v>3332</v>
      </c>
      <c r="P63" s="35">
        <v>3360</v>
      </c>
      <c r="Q63" s="35">
        <v>3382</v>
      </c>
      <c r="R63" s="35">
        <v>3440</v>
      </c>
      <c r="S63" s="35">
        <v>3522</v>
      </c>
      <c r="T63" s="35">
        <v>3545</v>
      </c>
      <c r="U63" s="35">
        <v>3582</v>
      </c>
      <c r="V63" s="35">
        <v>3613</v>
      </c>
      <c r="W63" s="35">
        <v>3675</v>
      </c>
      <c r="X63" s="35">
        <v>3763</v>
      </c>
      <c r="Y63" s="35">
        <v>3828</v>
      </c>
      <c r="Z63" s="35">
        <v>3840</v>
      </c>
      <c r="AA63" s="35">
        <v>3873</v>
      </c>
      <c r="AB63" s="35">
        <v>3892</v>
      </c>
      <c r="AC63" s="35">
        <v>3926</v>
      </c>
      <c r="AD63" s="35">
        <v>3962</v>
      </c>
      <c r="AE63" s="35">
        <v>3977</v>
      </c>
      <c r="AF63" s="35">
        <v>4027</v>
      </c>
      <c r="AG63" s="35">
        <v>4096</v>
      </c>
    </row>
    <row r="64" spans="1:33" ht="15.5" thickTop="1" thickBot="1" x14ac:dyDescent="0.4">
      <c r="A64" s="45" t="s">
        <v>72</v>
      </c>
      <c r="B64" s="45" t="s">
        <v>93</v>
      </c>
      <c r="C64" s="46">
        <v>4850</v>
      </c>
      <c r="D64" s="46">
        <v>4841</v>
      </c>
      <c r="E64" s="46">
        <v>4859</v>
      </c>
      <c r="F64" s="46">
        <v>4879</v>
      </c>
      <c r="G64" s="46">
        <v>4079</v>
      </c>
      <c r="H64" s="46">
        <v>4093</v>
      </c>
      <c r="I64" s="46">
        <v>4111</v>
      </c>
      <c r="J64" s="46">
        <v>4132</v>
      </c>
      <c r="K64" s="46">
        <v>4117</v>
      </c>
      <c r="L64" s="46">
        <v>4097</v>
      </c>
      <c r="M64" s="46">
        <v>4095</v>
      </c>
      <c r="N64" s="46">
        <v>4085</v>
      </c>
      <c r="O64" s="46">
        <v>4079</v>
      </c>
      <c r="P64" s="46">
        <v>4066</v>
      </c>
      <c r="Q64" s="46">
        <v>4044</v>
      </c>
      <c r="R64" s="46">
        <v>4053</v>
      </c>
      <c r="S64" s="46">
        <v>4039</v>
      </c>
      <c r="T64" s="46">
        <v>4059</v>
      </c>
      <c r="U64" s="46">
        <v>4055</v>
      </c>
      <c r="V64" s="46">
        <v>4056</v>
      </c>
      <c r="W64" s="46">
        <v>4059</v>
      </c>
      <c r="X64" s="46">
        <v>4057</v>
      </c>
      <c r="Y64" s="46">
        <v>4076</v>
      </c>
      <c r="Z64" s="46">
        <v>3918</v>
      </c>
      <c r="AA64" s="46">
        <v>3921</v>
      </c>
      <c r="AB64" s="46">
        <v>3940</v>
      </c>
      <c r="AC64" s="46">
        <v>3943</v>
      </c>
      <c r="AD64" s="46">
        <v>3967</v>
      </c>
      <c r="AE64" s="46">
        <v>3975</v>
      </c>
      <c r="AF64" s="46">
        <v>3996</v>
      </c>
      <c r="AG64" s="46">
        <v>4005</v>
      </c>
    </row>
    <row r="65" spans="1:33" ht="15" thickTop="1" x14ac:dyDescent="0.35">
      <c r="A65" s="47" t="s">
        <v>74</v>
      </c>
      <c r="B65" s="47" t="s">
        <v>94</v>
      </c>
      <c r="C65" s="42">
        <v>46203319</v>
      </c>
      <c r="D65" s="42">
        <v>48073962</v>
      </c>
      <c r="E65" s="42">
        <v>51679835</v>
      </c>
      <c r="F65" s="42">
        <v>51556114</v>
      </c>
      <c r="G65" s="42">
        <v>54910709</v>
      </c>
      <c r="H65" s="42">
        <v>53208437</v>
      </c>
      <c r="I65" s="42">
        <v>55033589</v>
      </c>
      <c r="J65" s="42">
        <v>55029391</v>
      </c>
      <c r="K65" s="42">
        <v>52908415</v>
      </c>
      <c r="L65" s="42">
        <v>55487649</v>
      </c>
      <c r="M65" s="42">
        <v>52612000</v>
      </c>
      <c r="N65" s="42">
        <v>55892925</v>
      </c>
      <c r="O65" s="42">
        <v>49775551</v>
      </c>
      <c r="P65" s="42">
        <v>48629430</v>
      </c>
      <c r="Q65" s="42">
        <v>54656450</v>
      </c>
      <c r="R65" s="42">
        <v>53462451</v>
      </c>
      <c r="S65" s="42">
        <v>55357899</v>
      </c>
      <c r="T65" s="42">
        <v>56793357</v>
      </c>
      <c r="U65" s="42">
        <v>56153989</v>
      </c>
      <c r="V65" s="42">
        <v>55322517</v>
      </c>
      <c r="W65" s="42">
        <v>56734715</v>
      </c>
      <c r="X65" s="42">
        <v>57775677</v>
      </c>
      <c r="Y65" s="42">
        <v>53797526</v>
      </c>
      <c r="Z65" s="42">
        <v>59754866</v>
      </c>
      <c r="AA65" s="42">
        <v>50975379</v>
      </c>
      <c r="AB65" s="42">
        <v>50640879</v>
      </c>
      <c r="AC65" s="42">
        <v>60383349</v>
      </c>
      <c r="AD65" s="42">
        <v>56171843</v>
      </c>
      <c r="AE65" s="42">
        <v>60113419</v>
      </c>
      <c r="AF65" s="42">
        <v>61831192</v>
      </c>
      <c r="AG65" s="42">
        <v>62299949</v>
      </c>
    </row>
    <row r="66" spans="1:33" x14ac:dyDescent="0.35">
      <c r="A66" s="38" t="s">
        <v>128</v>
      </c>
      <c r="B66" t="s">
        <v>110</v>
      </c>
      <c r="C66" s="2">
        <v>44083581</v>
      </c>
      <c r="D66" s="2">
        <v>45734517</v>
      </c>
      <c r="E66" s="2">
        <v>49352420</v>
      </c>
      <c r="F66" s="2">
        <v>49248222</v>
      </c>
      <c r="G66" s="2">
        <v>52283683</v>
      </c>
      <c r="H66" s="2">
        <v>50549290</v>
      </c>
      <c r="I66" s="2">
        <v>51498353</v>
      </c>
      <c r="J66" s="2">
        <v>51246081</v>
      </c>
      <c r="K66" s="2">
        <v>50176777</v>
      </c>
      <c r="L66" s="2">
        <v>52722233</v>
      </c>
      <c r="M66" s="2">
        <v>50215328</v>
      </c>
      <c r="N66" s="2">
        <v>52960211</v>
      </c>
      <c r="O66" s="2">
        <v>47313188</v>
      </c>
      <c r="P66" s="2">
        <v>46095117</v>
      </c>
      <c r="Q66" s="2">
        <v>52100021</v>
      </c>
      <c r="R66" s="2">
        <v>50846130</v>
      </c>
      <c r="S66" s="2">
        <v>52548999</v>
      </c>
      <c r="T66" s="2">
        <v>53658226</v>
      </c>
      <c r="U66" s="2">
        <v>52546311</v>
      </c>
      <c r="V66" s="2">
        <v>51338857</v>
      </c>
      <c r="W66" s="2">
        <v>53644806</v>
      </c>
      <c r="X66" s="2">
        <v>54698134</v>
      </c>
      <c r="Y66" s="2">
        <v>51064800</v>
      </c>
      <c r="Z66" s="2">
        <v>56351859</v>
      </c>
      <c r="AA66" s="2">
        <v>48165867</v>
      </c>
      <c r="AB66" s="2">
        <v>47756071</v>
      </c>
      <c r="AC66" s="2">
        <v>57312341</v>
      </c>
      <c r="AD66" s="2">
        <v>53166234</v>
      </c>
      <c r="AE66" s="2">
        <v>56692425</v>
      </c>
      <c r="AF66" s="2">
        <v>58328055</v>
      </c>
      <c r="AG66" s="2">
        <v>57920283</v>
      </c>
    </row>
    <row r="67" spans="1:33" x14ac:dyDescent="0.35">
      <c r="A67" s="30" t="s">
        <v>129</v>
      </c>
      <c r="B67" s="30" t="s">
        <v>111</v>
      </c>
      <c r="C67" s="31">
        <v>2119738</v>
      </c>
      <c r="D67" s="31">
        <v>2339445</v>
      </c>
      <c r="E67" s="31">
        <v>2327415</v>
      </c>
      <c r="F67" s="31">
        <v>2307892</v>
      </c>
      <c r="G67" s="31">
        <v>2627026</v>
      </c>
      <c r="H67" s="31">
        <v>2659147</v>
      </c>
      <c r="I67" s="31">
        <v>3535236</v>
      </c>
      <c r="J67" s="31">
        <v>3783310</v>
      </c>
      <c r="K67" s="31">
        <v>2731638</v>
      </c>
      <c r="L67" s="31">
        <v>2765416</v>
      </c>
      <c r="M67" s="31">
        <v>2396672</v>
      </c>
      <c r="N67" s="31">
        <v>2932714</v>
      </c>
      <c r="O67" s="31">
        <v>2462363</v>
      </c>
      <c r="P67" s="31">
        <v>2534313</v>
      </c>
      <c r="Q67" s="31">
        <v>2556429</v>
      </c>
      <c r="R67" s="31">
        <v>2616321</v>
      </c>
      <c r="S67" s="31">
        <v>2808900</v>
      </c>
      <c r="T67" s="31">
        <v>3135131</v>
      </c>
      <c r="U67" s="31">
        <v>3607678</v>
      </c>
      <c r="V67" s="31">
        <v>3983660</v>
      </c>
      <c r="W67" s="31">
        <v>3089909</v>
      </c>
      <c r="X67" s="31">
        <v>3077543</v>
      </c>
      <c r="Y67" s="31">
        <v>2732726</v>
      </c>
      <c r="Z67" s="31">
        <v>3403007</v>
      </c>
      <c r="AA67" s="31">
        <v>2809512</v>
      </c>
      <c r="AB67" s="31">
        <v>2884808</v>
      </c>
      <c r="AC67" s="31">
        <v>3071008</v>
      </c>
      <c r="AD67" s="31">
        <v>3005609</v>
      </c>
      <c r="AE67" s="31">
        <v>3420994</v>
      </c>
      <c r="AF67" s="31">
        <v>3503137</v>
      </c>
      <c r="AG67" s="31">
        <v>4379666</v>
      </c>
    </row>
    <row r="68" spans="1:33" x14ac:dyDescent="0.35">
      <c r="A68" s="49" t="s">
        <v>80</v>
      </c>
      <c r="B68" t="s">
        <v>102</v>
      </c>
      <c r="C68" s="2">
        <v>6221226</v>
      </c>
      <c r="D68" s="2">
        <v>6489394</v>
      </c>
      <c r="E68" s="2">
        <v>7007467</v>
      </c>
      <c r="F68" s="2">
        <v>7279011</v>
      </c>
      <c r="G68" s="2">
        <v>7758158</v>
      </c>
      <c r="H68" s="2">
        <v>7328868</v>
      </c>
      <c r="I68" s="2">
        <v>7574737</v>
      </c>
      <c r="J68" s="2">
        <v>7294379</v>
      </c>
      <c r="K68" s="2">
        <v>7055185</v>
      </c>
      <c r="L68" s="2">
        <v>7297118</v>
      </c>
      <c r="M68" s="2">
        <v>6889126</v>
      </c>
      <c r="N68" s="2">
        <v>7434253</v>
      </c>
      <c r="O68" s="2">
        <v>6087537</v>
      </c>
      <c r="P68" s="2">
        <v>5956864</v>
      </c>
      <c r="Q68" s="2">
        <v>6806204</v>
      </c>
      <c r="R68" s="2">
        <v>6960139</v>
      </c>
      <c r="S68" s="2">
        <v>7279144</v>
      </c>
      <c r="T68" s="2">
        <v>7330828</v>
      </c>
      <c r="U68" s="2">
        <v>7037507</v>
      </c>
      <c r="V68" s="2">
        <v>6794804</v>
      </c>
      <c r="W68" s="2">
        <v>7264165</v>
      </c>
      <c r="X68" s="2">
        <v>7040283</v>
      </c>
      <c r="Y68" s="2">
        <v>6362583</v>
      </c>
      <c r="Z68" s="2">
        <v>7247395</v>
      </c>
      <c r="AA68" s="2">
        <v>5538863</v>
      </c>
      <c r="AB68" s="2">
        <v>5658183</v>
      </c>
      <c r="AC68" s="2">
        <v>6629851</v>
      </c>
      <c r="AD68" s="2">
        <v>6560656</v>
      </c>
      <c r="AE68" s="2">
        <v>6621733</v>
      </c>
      <c r="AF68" s="2">
        <v>6617206</v>
      </c>
      <c r="AG68" s="2">
        <v>6559705</v>
      </c>
    </row>
    <row r="69" spans="1:33" x14ac:dyDescent="0.35">
      <c r="A69" s="2" t="s">
        <v>81</v>
      </c>
      <c r="B69" t="s">
        <v>103</v>
      </c>
      <c r="C69" s="2">
        <v>36191962</v>
      </c>
      <c r="D69" s="2">
        <v>37823184</v>
      </c>
      <c r="E69" s="2">
        <v>40743829</v>
      </c>
      <c r="F69" s="2">
        <v>40319189</v>
      </c>
      <c r="G69" s="2">
        <v>43084890</v>
      </c>
      <c r="H69" s="2">
        <v>41796598</v>
      </c>
      <c r="I69" s="2">
        <v>43194579</v>
      </c>
      <c r="J69" s="2">
        <v>43239572</v>
      </c>
      <c r="K69" s="2">
        <v>41538601</v>
      </c>
      <c r="L69" s="2">
        <v>43707452</v>
      </c>
      <c r="M69" s="2">
        <v>41274275</v>
      </c>
      <c r="N69" s="2">
        <v>43632133</v>
      </c>
      <c r="O69" s="2">
        <v>39259427</v>
      </c>
      <c r="P69" s="2">
        <v>38672818</v>
      </c>
      <c r="Q69" s="2">
        <v>43363524</v>
      </c>
      <c r="R69" s="2">
        <v>41913593</v>
      </c>
      <c r="S69" s="2">
        <v>43335753</v>
      </c>
      <c r="T69" s="2">
        <v>44654003</v>
      </c>
      <c r="U69" s="2">
        <v>44026481</v>
      </c>
      <c r="V69" s="2">
        <v>43344974</v>
      </c>
      <c r="W69" s="2">
        <v>44344051</v>
      </c>
      <c r="X69" s="2">
        <v>45404129</v>
      </c>
      <c r="Y69" s="2">
        <v>42083842</v>
      </c>
      <c r="Z69" s="2">
        <v>46280361</v>
      </c>
      <c r="AA69" s="2">
        <v>39703762</v>
      </c>
      <c r="AB69" s="2">
        <v>39407606</v>
      </c>
      <c r="AC69" s="2">
        <v>47583497</v>
      </c>
      <c r="AD69" s="2">
        <v>43719427</v>
      </c>
      <c r="AE69" s="2">
        <v>47272925</v>
      </c>
      <c r="AF69" s="2">
        <v>48973067</v>
      </c>
      <c r="AG69" s="2">
        <v>49229996</v>
      </c>
    </row>
    <row r="70" spans="1:33" x14ac:dyDescent="0.35">
      <c r="A70" s="31" t="s">
        <v>82</v>
      </c>
      <c r="B70" s="30" t="s">
        <v>104</v>
      </c>
      <c r="C70" s="31">
        <v>3790131</v>
      </c>
      <c r="D70" s="31">
        <v>3761384</v>
      </c>
      <c r="E70" s="31">
        <v>3928539</v>
      </c>
      <c r="F70" s="31">
        <v>3957914</v>
      </c>
      <c r="G70" s="31">
        <v>4067661</v>
      </c>
      <c r="H70" s="31">
        <v>4082971</v>
      </c>
      <c r="I70" s="31">
        <v>4264273</v>
      </c>
      <c r="J70" s="31">
        <v>4495440</v>
      </c>
      <c r="K70" s="31">
        <v>4314629</v>
      </c>
      <c r="L70" s="31">
        <v>4483079</v>
      </c>
      <c r="M70" s="31">
        <v>4448599</v>
      </c>
      <c r="N70" s="31">
        <v>4826539</v>
      </c>
      <c r="O70" s="31">
        <v>4428587</v>
      </c>
      <c r="P70" s="31">
        <v>3999748</v>
      </c>
      <c r="Q70" s="31">
        <v>4486722</v>
      </c>
      <c r="R70" s="31">
        <v>4588719</v>
      </c>
      <c r="S70" s="31">
        <v>4743002</v>
      </c>
      <c r="T70" s="31">
        <v>4808526</v>
      </c>
      <c r="U70" s="31">
        <v>5090001</v>
      </c>
      <c r="V70" s="31">
        <v>5182739</v>
      </c>
      <c r="W70" s="31">
        <v>5126499</v>
      </c>
      <c r="X70" s="31">
        <v>5331265</v>
      </c>
      <c r="Y70" s="31">
        <v>5351101</v>
      </c>
      <c r="Z70" s="31">
        <v>6227110</v>
      </c>
      <c r="AA70" s="31">
        <v>5732754</v>
      </c>
      <c r="AB70" s="31">
        <v>5575090</v>
      </c>
      <c r="AC70" s="31">
        <v>6170001</v>
      </c>
      <c r="AD70" s="31">
        <v>5891760</v>
      </c>
      <c r="AE70" s="31">
        <v>6218761</v>
      </c>
      <c r="AF70" s="31">
        <v>6240919</v>
      </c>
      <c r="AG70" s="31">
        <v>6510248</v>
      </c>
    </row>
    <row r="71" spans="1:33" x14ac:dyDescent="0.35">
      <c r="A71" s="32" t="s">
        <v>83</v>
      </c>
      <c r="B71" t="s">
        <v>105</v>
      </c>
      <c r="C71" s="2">
        <v>922381</v>
      </c>
      <c r="D71" s="2">
        <v>905863</v>
      </c>
      <c r="E71" s="2">
        <v>945921</v>
      </c>
      <c r="F71" s="2">
        <v>981276</v>
      </c>
      <c r="G71" s="2">
        <v>989648</v>
      </c>
      <c r="H71" s="2">
        <v>971576</v>
      </c>
      <c r="I71" s="2">
        <v>1039740</v>
      </c>
      <c r="J71" s="2">
        <v>1012290</v>
      </c>
      <c r="K71" s="2">
        <v>1014312</v>
      </c>
      <c r="L71" s="2">
        <v>1060634</v>
      </c>
      <c r="M71" s="2">
        <v>1032736</v>
      </c>
      <c r="N71" s="2">
        <v>1136509</v>
      </c>
      <c r="O71" s="2">
        <v>1025079</v>
      </c>
      <c r="P71" s="2">
        <v>967230</v>
      </c>
      <c r="Q71" s="2">
        <v>1088892</v>
      </c>
      <c r="R71" s="2">
        <v>1022366</v>
      </c>
      <c r="S71" s="2">
        <v>1077675</v>
      </c>
      <c r="T71" s="2">
        <v>1083891</v>
      </c>
      <c r="U71" s="2">
        <v>1094352</v>
      </c>
      <c r="V71" s="2">
        <v>1057331</v>
      </c>
      <c r="W71" s="2">
        <v>1150689</v>
      </c>
      <c r="X71" s="2">
        <v>1125939</v>
      </c>
      <c r="Y71" s="2">
        <v>1054251</v>
      </c>
      <c r="Z71" s="2">
        <v>1220545</v>
      </c>
      <c r="AA71" s="2">
        <v>1036580</v>
      </c>
      <c r="AB71" s="2">
        <v>1006282</v>
      </c>
      <c r="AC71" s="2">
        <v>1132191</v>
      </c>
      <c r="AD71" s="2">
        <v>1081330</v>
      </c>
      <c r="AE71" s="2">
        <v>1086962</v>
      </c>
      <c r="AF71" s="2">
        <v>1169308</v>
      </c>
      <c r="AG71" s="2">
        <v>1149080</v>
      </c>
    </row>
    <row r="72" spans="1:33" x14ac:dyDescent="0.35">
      <c r="A72" s="32" t="s">
        <v>84</v>
      </c>
      <c r="B72" t="s">
        <v>106</v>
      </c>
      <c r="C72" s="2">
        <v>5250263</v>
      </c>
      <c r="D72" s="2">
        <v>5537300</v>
      </c>
      <c r="E72" s="2">
        <v>6013203</v>
      </c>
      <c r="F72" s="2">
        <v>6249511</v>
      </c>
      <c r="G72" s="2">
        <v>6718956</v>
      </c>
      <c r="H72" s="2">
        <v>6310017</v>
      </c>
      <c r="I72" s="2">
        <v>6485707</v>
      </c>
      <c r="J72" s="2">
        <v>6236538</v>
      </c>
      <c r="K72" s="2">
        <v>5995735</v>
      </c>
      <c r="L72" s="2">
        <v>6192415</v>
      </c>
      <c r="M72" s="2">
        <v>5815816</v>
      </c>
      <c r="N72" s="2">
        <v>6253230</v>
      </c>
      <c r="O72" s="2">
        <v>5023041</v>
      </c>
      <c r="P72" s="2">
        <v>4953862</v>
      </c>
      <c r="Q72" s="2">
        <v>5677729</v>
      </c>
      <c r="R72" s="2">
        <v>5898606</v>
      </c>
      <c r="S72" s="2">
        <v>6161582</v>
      </c>
      <c r="T72" s="2">
        <v>6205491</v>
      </c>
      <c r="U72" s="2">
        <v>5903271</v>
      </c>
      <c r="V72" s="2">
        <v>5700226</v>
      </c>
      <c r="W72" s="2">
        <v>6073556</v>
      </c>
      <c r="X72" s="2">
        <v>5877090</v>
      </c>
      <c r="Y72" s="2">
        <v>5272979</v>
      </c>
      <c r="Z72" s="2">
        <v>5985742</v>
      </c>
      <c r="AA72" s="2">
        <v>4468453</v>
      </c>
      <c r="AB72" s="2">
        <v>4620231</v>
      </c>
      <c r="AC72" s="2">
        <v>5462107</v>
      </c>
      <c r="AD72" s="2">
        <v>5444713</v>
      </c>
      <c r="AE72" s="2">
        <v>5500910</v>
      </c>
      <c r="AF72" s="2">
        <v>5412592</v>
      </c>
      <c r="AG72" s="2">
        <v>5376899</v>
      </c>
    </row>
    <row r="73" spans="1:33" x14ac:dyDescent="0.35">
      <c r="A73" s="32" t="s">
        <v>63</v>
      </c>
      <c r="B73" t="s">
        <v>107</v>
      </c>
      <c r="C73" s="2">
        <v>98187</v>
      </c>
      <c r="D73" s="2">
        <v>99841</v>
      </c>
      <c r="E73" s="2">
        <v>105949</v>
      </c>
      <c r="F73" s="2">
        <v>105995</v>
      </c>
      <c r="G73" s="2">
        <v>110883</v>
      </c>
      <c r="H73" s="2">
        <v>107353</v>
      </c>
      <c r="I73" s="2">
        <v>106970</v>
      </c>
      <c r="J73" s="2">
        <v>103686</v>
      </c>
      <c r="K73" s="2">
        <v>102630</v>
      </c>
      <c r="L73" s="2">
        <v>110565</v>
      </c>
      <c r="M73" s="2">
        <v>99578</v>
      </c>
      <c r="N73" s="2">
        <v>117028</v>
      </c>
      <c r="O73" s="2">
        <v>95389</v>
      </c>
      <c r="P73" s="2">
        <v>93364</v>
      </c>
      <c r="Q73" s="2">
        <v>99572</v>
      </c>
      <c r="R73" s="2">
        <v>106827</v>
      </c>
      <c r="S73" s="2">
        <v>103695</v>
      </c>
      <c r="T73" s="2">
        <v>104046</v>
      </c>
      <c r="U73" s="2">
        <v>103877</v>
      </c>
      <c r="V73" s="2">
        <v>97574</v>
      </c>
      <c r="W73" s="2">
        <v>100794</v>
      </c>
      <c r="X73" s="2">
        <v>105466</v>
      </c>
      <c r="Y73" s="2">
        <v>95521</v>
      </c>
      <c r="Z73" s="2">
        <v>120286</v>
      </c>
      <c r="AA73" s="2">
        <v>91384</v>
      </c>
      <c r="AB73" s="2">
        <v>91525</v>
      </c>
      <c r="AC73" s="2">
        <v>103399</v>
      </c>
      <c r="AD73" s="2">
        <v>101005</v>
      </c>
      <c r="AE73" s="2">
        <v>95232</v>
      </c>
      <c r="AF73" s="2">
        <v>98199</v>
      </c>
      <c r="AG73" s="2">
        <v>96890</v>
      </c>
    </row>
    <row r="74" spans="1:33" x14ac:dyDescent="0.35">
      <c r="A74" s="32" t="s">
        <v>64</v>
      </c>
      <c r="B74" t="s">
        <v>108</v>
      </c>
      <c r="C74" s="2">
        <v>24623</v>
      </c>
      <c r="D74" s="2">
        <v>27898</v>
      </c>
      <c r="E74" s="2">
        <v>32541</v>
      </c>
      <c r="F74" s="2">
        <v>28681</v>
      </c>
      <c r="G74" s="2">
        <v>33868</v>
      </c>
      <c r="H74" s="2">
        <v>34371</v>
      </c>
      <c r="I74" s="2">
        <v>32815</v>
      </c>
      <c r="J74" s="2">
        <v>32184</v>
      </c>
      <c r="K74" s="2">
        <v>30963</v>
      </c>
      <c r="L74" s="2">
        <v>33892</v>
      </c>
      <c r="M74" s="2">
        <v>30502</v>
      </c>
      <c r="N74" s="2">
        <v>31159</v>
      </c>
      <c r="O74" s="2">
        <v>26641</v>
      </c>
      <c r="P74" s="2">
        <v>27875</v>
      </c>
      <c r="Q74" s="2">
        <v>30420</v>
      </c>
      <c r="R74" s="2">
        <v>32727</v>
      </c>
      <c r="S74" s="2">
        <v>33053</v>
      </c>
      <c r="T74" s="2">
        <v>34418</v>
      </c>
      <c r="U74" s="2">
        <v>33089</v>
      </c>
      <c r="V74" s="2">
        <v>31806</v>
      </c>
      <c r="W74" s="2">
        <v>34755</v>
      </c>
      <c r="X74" s="2">
        <v>37601</v>
      </c>
      <c r="Y74" s="2">
        <v>34071</v>
      </c>
      <c r="Z74" s="2">
        <v>37842</v>
      </c>
      <c r="AA74" s="2">
        <v>30704</v>
      </c>
      <c r="AB74" s="2">
        <v>31882</v>
      </c>
      <c r="AC74" s="2">
        <v>36732</v>
      </c>
      <c r="AD74" s="2">
        <v>37030</v>
      </c>
      <c r="AE74" s="2">
        <v>38432</v>
      </c>
      <c r="AF74" s="2">
        <v>40008</v>
      </c>
      <c r="AG74" s="2">
        <v>39432</v>
      </c>
    </row>
    <row r="75" spans="1:33" ht="15" thickBot="1" x14ac:dyDescent="0.4">
      <c r="A75" s="33" t="s">
        <v>85</v>
      </c>
      <c r="B75" t="s">
        <v>109</v>
      </c>
      <c r="C75" s="2">
        <v>39907865</v>
      </c>
      <c r="D75" s="2">
        <v>41503060</v>
      </c>
      <c r="E75" s="2">
        <v>44582221</v>
      </c>
      <c r="F75" s="2">
        <v>44190651</v>
      </c>
      <c r="G75" s="2">
        <v>47057354</v>
      </c>
      <c r="H75" s="2">
        <v>45785120</v>
      </c>
      <c r="I75" s="2">
        <v>47368357</v>
      </c>
      <c r="J75" s="2">
        <v>47644693</v>
      </c>
      <c r="K75" s="2">
        <v>45764775</v>
      </c>
      <c r="L75" s="2">
        <v>48090143</v>
      </c>
      <c r="M75" s="2">
        <v>45633368</v>
      </c>
      <c r="N75" s="2">
        <v>48354999</v>
      </c>
      <c r="O75" s="2">
        <v>43605401</v>
      </c>
      <c r="P75" s="2">
        <v>42587099</v>
      </c>
      <c r="Q75" s="2">
        <v>47759837</v>
      </c>
      <c r="R75" s="2">
        <v>46401925</v>
      </c>
      <c r="S75" s="2">
        <v>47981894</v>
      </c>
      <c r="T75" s="2">
        <v>49365511</v>
      </c>
      <c r="U75" s="2">
        <v>49019400</v>
      </c>
      <c r="V75" s="2">
        <v>48435580</v>
      </c>
      <c r="W75" s="2">
        <v>49374921</v>
      </c>
      <c r="X75" s="2">
        <v>50629581</v>
      </c>
      <c r="Y75" s="2">
        <v>47340704</v>
      </c>
      <c r="Z75" s="2">
        <v>52390451</v>
      </c>
      <c r="AA75" s="2">
        <v>45348258</v>
      </c>
      <c r="AB75" s="2">
        <v>44890959</v>
      </c>
      <c r="AC75" s="2">
        <v>53648920</v>
      </c>
      <c r="AD75" s="2">
        <v>49507765</v>
      </c>
      <c r="AE75" s="2">
        <v>53391883</v>
      </c>
      <c r="AF75" s="2">
        <v>55111085</v>
      </c>
      <c r="AG75" s="2">
        <v>55637648</v>
      </c>
    </row>
    <row r="76" spans="1:33" ht="15" thickTop="1" x14ac:dyDescent="0.35">
      <c r="A76" s="47" t="s">
        <v>165</v>
      </c>
      <c r="B76" s="47" t="s">
        <v>166</v>
      </c>
      <c r="C76" s="42">
        <v>3317838185.0500002</v>
      </c>
      <c r="D76" s="42">
        <v>3362040048.6999998</v>
      </c>
      <c r="E76" s="42">
        <v>3627457588.1900001</v>
      </c>
      <c r="F76" s="42">
        <v>3772285392.0799999</v>
      </c>
      <c r="G76" s="42">
        <v>3978302503.4699998</v>
      </c>
      <c r="H76" s="42">
        <v>3855092930.9899988</v>
      </c>
      <c r="I76" s="42">
        <v>4104907671.1100001</v>
      </c>
      <c r="J76" s="42">
        <v>3954072047.3900008</v>
      </c>
      <c r="K76" s="42">
        <v>3840571051.25</v>
      </c>
      <c r="L76" s="42">
        <v>4077643870.1399999</v>
      </c>
      <c r="M76" s="42">
        <v>4000101204.48</v>
      </c>
      <c r="N76" s="42">
        <v>4720115376.6499996</v>
      </c>
      <c r="O76" s="42">
        <v>3548911099.7800002</v>
      </c>
      <c r="P76" s="42">
        <v>3430483565.54</v>
      </c>
      <c r="Q76" s="42">
        <v>4047010434.0899992</v>
      </c>
      <c r="R76" s="42">
        <v>3788489592.8699989</v>
      </c>
      <c r="S76" s="42">
        <v>3995488658.440001</v>
      </c>
      <c r="T76" s="42">
        <v>4082281602.5899992</v>
      </c>
      <c r="U76" s="42">
        <v>4136449912.1100001</v>
      </c>
      <c r="V76" s="42">
        <v>3949320366.3300009</v>
      </c>
      <c r="W76" s="42">
        <v>4144911509.73</v>
      </c>
      <c r="X76" s="42">
        <v>4182599070.1300011</v>
      </c>
      <c r="Y76" s="42">
        <v>3880090011.5300002</v>
      </c>
      <c r="Z76" s="42">
        <v>4826293994.1999998</v>
      </c>
      <c r="AA76" s="42">
        <v>3528328580.02</v>
      </c>
      <c r="AB76" s="42">
        <v>3505819896.4000001</v>
      </c>
      <c r="AC76" s="42">
        <v>4210133363.0500002</v>
      </c>
      <c r="AD76" s="42">
        <v>4007933445.2199988</v>
      </c>
      <c r="AE76" s="42">
        <v>4106418238.23</v>
      </c>
      <c r="AF76" s="42">
        <v>4277256562.8300009</v>
      </c>
      <c r="AG76" s="42">
        <v>4334611253.1099997</v>
      </c>
    </row>
    <row r="77" spans="1:33" x14ac:dyDescent="0.35">
      <c r="A77" s="38" t="s">
        <v>128</v>
      </c>
      <c r="B77" t="s">
        <v>110</v>
      </c>
      <c r="C77" s="2">
        <v>3215672284.25</v>
      </c>
      <c r="D77" s="2">
        <v>3255768590.7800002</v>
      </c>
      <c r="E77" s="2">
        <v>3526386639.3899989</v>
      </c>
      <c r="F77" s="2">
        <v>3668537588.8699989</v>
      </c>
      <c r="G77" s="2">
        <v>3863097205.9899998</v>
      </c>
      <c r="H77" s="2">
        <v>3741671684.809999</v>
      </c>
      <c r="I77" s="2">
        <v>3957438561.8400002</v>
      </c>
      <c r="J77" s="2">
        <v>3802335599.4299998</v>
      </c>
      <c r="K77" s="2">
        <v>3728202434.6999998</v>
      </c>
      <c r="L77" s="2">
        <v>3965188378.96</v>
      </c>
      <c r="M77" s="2">
        <v>3894259230.7600002</v>
      </c>
      <c r="N77" s="2">
        <v>4585918773.8399992</v>
      </c>
      <c r="O77" s="2">
        <v>3437851216.6100001</v>
      </c>
      <c r="P77" s="2">
        <v>3323144382.7800002</v>
      </c>
      <c r="Q77" s="2">
        <v>3943429837.1799998</v>
      </c>
      <c r="R77" s="2">
        <v>3682802495.3899989</v>
      </c>
      <c r="S77" s="2">
        <v>3880180830.0700002</v>
      </c>
      <c r="T77" s="2">
        <v>3958945671.559999</v>
      </c>
      <c r="U77" s="2">
        <v>3993811945.5700002</v>
      </c>
      <c r="V77" s="2">
        <v>3796975750.460001</v>
      </c>
      <c r="W77" s="2">
        <v>4023474001.1199999</v>
      </c>
      <c r="X77" s="2">
        <v>4060953372.52</v>
      </c>
      <c r="Y77" s="2">
        <v>3768213891.2199998</v>
      </c>
      <c r="Z77" s="2">
        <v>4680993451.2299995</v>
      </c>
      <c r="AA77" s="2">
        <v>3411600021.6000009</v>
      </c>
      <c r="AB77" s="2">
        <v>3390610415.5700002</v>
      </c>
      <c r="AC77" s="2">
        <v>4092096433.1000009</v>
      </c>
      <c r="AD77" s="2">
        <v>3892640523.52</v>
      </c>
      <c r="AE77" s="2">
        <v>3982096861.02</v>
      </c>
      <c r="AF77" s="2">
        <v>4148234065.1900001</v>
      </c>
      <c r="AG77" s="2">
        <v>4174566099.9099998</v>
      </c>
    </row>
    <row r="78" spans="1:33" x14ac:dyDescent="0.35">
      <c r="A78" s="30" t="s">
        <v>129</v>
      </c>
      <c r="B78" s="30" t="s">
        <v>111</v>
      </c>
      <c r="C78" s="31">
        <v>102165900.8</v>
      </c>
      <c r="D78" s="31">
        <v>106271457.92</v>
      </c>
      <c r="E78" s="31">
        <v>101070948.8</v>
      </c>
      <c r="F78" s="31">
        <v>103747803.20999999</v>
      </c>
      <c r="G78" s="31">
        <v>115205297.48</v>
      </c>
      <c r="H78" s="31">
        <v>113421246.18000001</v>
      </c>
      <c r="I78" s="31">
        <v>147469109.27000001</v>
      </c>
      <c r="J78" s="31">
        <v>151736447.96000001</v>
      </c>
      <c r="K78" s="31">
        <v>112368616.55</v>
      </c>
      <c r="L78" s="31">
        <v>112455491.18000001</v>
      </c>
      <c r="M78" s="31">
        <v>105841973.72</v>
      </c>
      <c r="N78" s="31">
        <v>134196602.81</v>
      </c>
      <c r="O78" s="31">
        <v>111059883.17</v>
      </c>
      <c r="P78" s="31">
        <v>107339182.76000001</v>
      </c>
      <c r="Q78" s="31">
        <v>103580596.91</v>
      </c>
      <c r="R78" s="31">
        <v>105687097.48</v>
      </c>
      <c r="S78" s="31">
        <v>115307828.37</v>
      </c>
      <c r="T78" s="31">
        <v>123335931.03</v>
      </c>
      <c r="U78" s="31">
        <v>142637966.53999999</v>
      </c>
      <c r="V78" s="31">
        <v>152344615.87</v>
      </c>
      <c r="W78" s="31">
        <v>121437508.61</v>
      </c>
      <c r="X78" s="31">
        <v>121645697.61</v>
      </c>
      <c r="Y78" s="31">
        <v>111876120.31</v>
      </c>
      <c r="Z78" s="31">
        <v>145300542.97</v>
      </c>
      <c r="AA78" s="31">
        <v>116728558.42</v>
      </c>
      <c r="AB78" s="31">
        <v>115209480.83</v>
      </c>
      <c r="AC78" s="31">
        <v>118036929.95</v>
      </c>
      <c r="AD78" s="31">
        <v>115292921.7</v>
      </c>
      <c r="AE78" s="31">
        <v>124321377.20999999</v>
      </c>
      <c r="AF78" s="31">
        <v>129022497.64</v>
      </c>
      <c r="AG78" s="31">
        <v>160045153.19999999</v>
      </c>
    </row>
    <row r="79" spans="1:33" x14ac:dyDescent="0.35">
      <c r="A79" s="2" t="s">
        <v>130</v>
      </c>
      <c r="B79" t="s">
        <v>102</v>
      </c>
      <c r="C79" s="2">
        <v>2292512281.54</v>
      </c>
      <c r="D79" s="2">
        <v>2323992541.1700001</v>
      </c>
      <c r="E79" s="2">
        <v>2502946903.1399999</v>
      </c>
      <c r="F79" s="2">
        <v>2651227916.6900001</v>
      </c>
      <c r="G79" s="2">
        <v>2782577692.8499999</v>
      </c>
      <c r="H79" s="2">
        <v>2699327120.9499998</v>
      </c>
      <c r="I79" s="2">
        <v>2890843718.5300002</v>
      </c>
      <c r="J79" s="2">
        <v>2747371050.29</v>
      </c>
      <c r="K79" s="2">
        <v>2703935817.6100001</v>
      </c>
      <c r="L79" s="2">
        <v>2881382352.0300002</v>
      </c>
      <c r="M79" s="2">
        <v>2796568692.6999998</v>
      </c>
      <c r="N79" s="2">
        <v>3334319142.3200002</v>
      </c>
      <c r="O79" s="2">
        <v>2446871896.29</v>
      </c>
      <c r="P79" s="2">
        <v>2371601278.3400002</v>
      </c>
      <c r="Q79" s="2">
        <v>2874309406.5900002</v>
      </c>
      <c r="R79" s="2">
        <v>2597218209.2600002</v>
      </c>
      <c r="S79" s="2">
        <v>2754155660.8200002</v>
      </c>
      <c r="T79" s="2">
        <v>2812949758.9000001</v>
      </c>
      <c r="U79" s="2">
        <v>2834327917.8600001</v>
      </c>
      <c r="V79" s="2">
        <v>2669972273.4699998</v>
      </c>
      <c r="W79" s="2">
        <v>2862895459.5900002</v>
      </c>
      <c r="X79" s="2">
        <v>2891691000.7399998</v>
      </c>
      <c r="Y79" s="2">
        <v>2617886824.3800001</v>
      </c>
      <c r="Z79" s="2">
        <v>3307774230.7800002</v>
      </c>
      <c r="AA79" s="2">
        <v>2342966251.3699999</v>
      </c>
      <c r="AB79" s="2">
        <v>2356765947.4299998</v>
      </c>
      <c r="AC79" s="2">
        <v>2831849101.4499998</v>
      </c>
      <c r="AD79" s="2">
        <v>2721825017</v>
      </c>
      <c r="AE79" s="2">
        <v>2741816115.9699998</v>
      </c>
      <c r="AF79" s="2">
        <v>2871576834.48</v>
      </c>
      <c r="AG79" s="2">
        <v>2888178472.8000002</v>
      </c>
    </row>
    <row r="80" spans="1:33" x14ac:dyDescent="0.35">
      <c r="A80" s="2" t="s">
        <v>131</v>
      </c>
      <c r="B80" t="s">
        <v>103</v>
      </c>
      <c r="C80" s="2">
        <v>888699027.75</v>
      </c>
      <c r="D80" s="2">
        <v>906480156.46000004</v>
      </c>
      <c r="E80" s="2">
        <v>994124086.50999999</v>
      </c>
      <c r="F80" s="2">
        <v>989133209.73000002</v>
      </c>
      <c r="G80" s="2">
        <v>1061238764.1799999</v>
      </c>
      <c r="H80" s="2">
        <v>1022287416.2</v>
      </c>
      <c r="I80" s="2">
        <v>1075766083.1800001</v>
      </c>
      <c r="J80" s="2">
        <v>1061366498.1799999</v>
      </c>
      <c r="K80" s="2">
        <v>989020814.75999987</v>
      </c>
      <c r="L80" s="2">
        <v>1050515579.91</v>
      </c>
      <c r="M80" s="2">
        <v>1048590675.75</v>
      </c>
      <c r="N80" s="2">
        <v>1213198520.8199999</v>
      </c>
      <c r="O80" s="2">
        <v>946632044.17000008</v>
      </c>
      <c r="P80" s="2">
        <v>920784535.62</v>
      </c>
      <c r="Q80" s="2">
        <v>1025442031.54</v>
      </c>
      <c r="R80" s="2">
        <v>1046815488</v>
      </c>
      <c r="S80" s="2">
        <v>1088629134.9200001</v>
      </c>
      <c r="T80" s="2">
        <v>1111526672.52</v>
      </c>
      <c r="U80" s="2">
        <v>1130213993.0699999</v>
      </c>
      <c r="V80" s="2">
        <v>1100773441.0599999</v>
      </c>
      <c r="W80" s="2">
        <v>1097897882.0999999</v>
      </c>
      <c r="X80" s="2">
        <v>1100775997.02</v>
      </c>
      <c r="Y80" s="2">
        <v>1061189298.49</v>
      </c>
      <c r="Z80" s="2">
        <v>1288091024.46</v>
      </c>
      <c r="AA80" s="2">
        <v>981788550.69999993</v>
      </c>
      <c r="AB80" s="2">
        <v>958230106.36000001</v>
      </c>
      <c r="AC80" s="2">
        <v>1160624580.1400001</v>
      </c>
      <c r="AD80" s="2">
        <v>1079888214.1400001</v>
      </c>
      <c r="AE80" s="2">
        <v>1146354139.3099999</v>
      </c>
      <c r="AF80" s="2">
        <v>1177443983.25</v>
      </c>
      <c r="AG80" s="2">
        <v>1206182012.98</v>
      </c>
    </row>
    <row r="81" spans="1:33" x14ac:dyDescent="0.35">
      <c r="A81" s="31" t="s">
        <v>132</v>
      </c>
      <c r="B81" s="30" t="s">
        <v>104</v>
      </c>
      <c r="C81" s="31">
        <v>136626875.75999999</v>
      </c>
      <c r="D81" s="31">
        <v>131567351.06999999</v>
      </c>
      <c r="E81" s="31">
        <v>130386598.54000001</v>
      </c>
      <c r="F81" s="31">
        <v>131924265.66</v>
      </c>
      <c r="G81" s="31">
        <v>134486046.44</v>
      </c>
      <c r="H81" s="31">
        <v>133478393.84</v>
      </c>
      <c r="I81" s="31">
        <v>138297869.40000001</v>
      </c>
      <c r="J81" s="31">
        <v>145334498.91999999</v>
      </c>
      <c r="K81" s="31">
        <v>147614418.88</v>
      </c>
      <c r="L81" s="31">
        <v>145745938.19999999</v>
      </c>
      <c r="M81" s="31">
        <v>154941836.03</v>
      </c>
      <c r="N81" s="31">
        <v>172597713.50999999</v>
      </c>
      <c r="O81" s="31">
        <v>155407159.31999999</v>
      </c>
      <c r="P81" s="31">
        <v>138097751.58000001</v>
      </c>
      <c r="Q81" s="31">
        <v>147258995.96000001</v>
      </c>
      <c r="R81" s="31">
        <v>144455895.61000001</v>
      </c>
      <c r="S81" s="31">
        <v>152703862.69999999</v>
      </c>
      <c r="T81" s="31">
        <v>157805171.16999999</v>
      </c>
      <c r="U81" s="31">
        <v>171908001.18000001</v>
      </c>
      <c r="V81" s="31">
        <v>178574651.80000001</v>
      </c>
      <c r="W81" s="31">
        <v>184118168.03999999</v>
      </c>
      <c r="X81" s="31">
        <v>190132072.37</v>
      </c>
      <c r="Y81" s="31">
        <v>201013888.66</v>
      </c>
      <c r="Z81" s="31">
        <v>230428738.96000001</v>
      </c>
      <c r="AA81" s="31">
        <v>203573777.94999999</v>
      </c>
      <c r="AB81" s="31">
        <v>190823842.61000001</v>
      </c>
      <c r="AC81" s="31">
        <v>217659681.46000001</v>
      </c>
      <c r="AD81" s="31">
        <v>206220214.08000001</v>
      </c>
      <c r="AE81" s="31">
        <v>218247982.94999999</v>
      </c>
      <c r="AF81" s="31">
        <v>228235745.09999999</v>
      </c>
      <c r="AG81" s="31">
        <v>240250767.33000001</v>
      </c>
    </row>
    <row r="82" spans="1:33" x14ac:dyDescent="0.35">
      <c r="A82" s="32" t="s">
        <v>133</v>
      </c>
      <c r="B82" t="s">
        <v>105</v>
      </c>
      <c r="C82" s="2">
        <v>833998397.13999999</v>
      </c>
      <c r="D82" s="2">
        <v>828984067.62</v>
      </c>
      <c r="E82" s="2">
        <v>876261802.5</v>
      </c>
      <c r="F82" s="2">
        <v>923105296.80999994</v>
      </c>
      <c r="G82" s="2">
        <v>963465893.63</v>
      </c>
      <c r="H82" s="2">
        <v>947699002.26999998</v>
      </c>
      <c r="I82" s="2">
        <v>1024634987.85</v>
      </c>
      <c r="J82" s="2">
        <v>972221110.52999997</v>
      </c>
      <c r="K82" s="2">
        <v>969658825.02999997</v>
      </c>
      <c r="L82" s="2">
        <v>1038979440.8</v>
      </c>
      <c r="M82" s="2">
        <v>1004356803.61</v>
      </c>
      <c r="N82" s="2">
        <v>1170796125.27</v>
      </c>
      <c r="O82" s="2">
        <v>912721244.88999999</v>
      </c>
      <c r="P82" s="2">
        <v>894290292.97000003</v>
      </c>
      <c r="Q82" s="2">
        <v>1064707902.67</v>
      </c>
      <c r="R82" s="2">
        <v>916032485.30999994</v>
      </c>
      <c r="S82" s="2">
        <v>995215110.99000001</v>
      </c>
      <c r="T82" s="2">
        <v>1029908220.01</v>
      </c>
      <c r="U82" s="2">
        <v>1036778153.67</v>
      </c>
      <c r="V82" s="2">
        <v>964116561.19000006</v>
      </c>
      <c r="W82" s="2">
        <v>1045846913.26</v>
      </c>
      <c r="X82" s="2">
        <v>1055588623.47</v>
      </c>
      <c r="Y82" s="2">
        <v>958837778.86000001</v>
      </c>
      <c r="Z82" s="2">
        <v>1185203222.0699999</v>
      </c>
      <c r="AA82" s="2">
        <v>903837401.96000004</v>
      </c>
      <c r="AB82" s="2">
        <v>909005589.26999998</v>
      </c>
      <c r="AC82" s="2">
        <v>1042420204.26</v>
      </c>
      <c r="AD82" s="2">
        <v>979008875.66000009</v>
      </c>
      <c r="AE82" s="2">
        <v>1007225060.37</v>
      </c>
      <c r="AF82" s="2">
        <v>1101334356.4400001</v>
      </c>
      <c r="AG82" s="2">
        <v>1095649093.0799999</v>
      </c>
    </row>
    <row r="83" spans="1:33" x14ac:dyDescent="0.35">
      <c r="A83" s="32" t="s">
        <v>134</v>
      </c>
      <c r="B83" t="s">
        <v>106</v>
      </c>
      <c r="C83" s="2">
        <v>1457961404.4000001</v>
      </c>
      <c r="D83" s="2">
        <v>1494483533.55</v>
      </c>
      <c r="E83" s="2">
        <v>1626136142.6400001</v>
      </c>
      <c r="F83" s="2">
        <v>1727573532.8800001</v>
      </c>
      <c r="G83" s="2">
        <v>1818548219.22</v>
      </c>
      <c r="H83" s="2">
        <v>1751082757.6800001</v>
      </c>
      <c r="I83" s="2">
        <v>1865636949.6800001</v>
      </c>
      <c r="J83" s="2">
        <v>1774622885.76</v>
      </c>
      <c r="K83" s="2">
        <v>1733756091.5799999</v>
      </c>
      <c r="L83" s="2">
        <v>1841894661.23</v>
      </c>
      <c r="M83" s="2">
        <v>1791739194.0899999</v>
      </c>
      <c r="N83" s="2">
        <v>2162998628.0500002</v>
      </c>
      <c r="O83" s="2">
        <v>1533692358.4000001</v>
      </c>
      <c r="P83" s="2">
        <v>1476894617.3699999</v>
      </c>
      <c r="Q83" s="2">
        <v>1809142181.9200001</v>
      </c>
      <c r="R83" s="2">
        <v>1680731249.95</v>
      </c>
      <c r="S83" s="2">
        <v>1758478596.8299999</v>
      </c>
      <c r="T83" s="2">
        <v>1782556557.8900001</v>
      </c>
      <c r="U83" s="2">
        <v>1797078998.1900001</v>
      </c>
      <c r="V83" s="2">
        <v>1705419004.28</v>
      </c>
      <c r="W83" s="2">
        <v>1816581431.3299999</v>
      </c>
      <c r="X83" s="2">
        <v>1835665989.27</v>
      </c>
      <c r="Y83" s="2">
        <v>1658634456.52</v>
      </c>
      <c r="Z83" s="2">
        <v>2122079769.71</v>
      </c>
      <c r="AA83" s="2">
        <v>1438728139.4100001</v>
      </c>
      <c r="AB83" s="2">
        <v>1447383682.1600001</v>
      </c>
      <c r="AC83" s="2">
        <v>1789007491.1900001</v>
      </c>
      <c r="AD83" s="2">
        <v>1742405698.3399999</v>
      </c>
      <c r="AE83" s="2">
        <v>1734190311.5999999</v>
      </c>
      <c r="AF83" s="2">
        <v>1769823409.04</v>
      </c>
      <c r="AG83" s="2">
        <v>1792124077.72</v>
      </c>
    </row>
    <row r="84" spans="1:33" x14ac:dyDescent="0.35">
      <c r="A84" s="32" t="s">
        <v>135</v>
      </c>
      <c r="B84" t="s">
        <v>107</v>
      </c>
      <c r="C84" s="2">
        <v>39074814.350000001</v>
      </c>
      <c r="D84" s="2">
        <v>39915018.340000004</v>
      </c>
      <c r="E84" s="2">
        <v>42085118.060000002</v>
      </c>
      <c r="F84" s="2">
        <v>42628680.409999996</v>
      </c>
      <c r="G84" s="2">
        <v>44328376.25</v>
      </c>
      <c r="H84" s="2">
        <v>46154054.079999998</v>
      </c>
      <c r="I84" s="2">
        <v>44417244.049999997</v>
      </c>
      <c r="J84" s="2">
        <v>43219216.670000002</v>
      </c>
      <c r="K84" s="2">
        <v>42747077.109999999</v>
      </c>
      <c r="L84" s="2">
        <v>45714072.93</v>
      </c>
      <c r="M84" s="2">
        <v>42933770.109999999</v>
      </c>
      <c r="N84" s="2">
        <v>59352684.810000002</v>
      </c>
      <c r="O84" s="2">
        <v>41743181.759999998</v>
      </c>
      <c r="P84" s="2">
        <v>40433012.530000001</v>
      </c>
      <c r="Q84" s="2">
        <v>43172058.020000003</v>
      </c>
      <c r="R84" s="2">
        <v>46300343.75</v>
      </c>
      <c r="S84" s="2">
        <v>45041219.960000001</v>
      </c>
      <c r="T84" s="2">
        <v>45556965.32</v>
      </c>
      <c r="U84" s="2">
        <v>45316935.280000001</v>
      </c>
      <c r="V84" s="2">
        <v>43242898.770000003</v>
      </c>
      <c r="W84" s="2">
        <v>44075223.520000003</v>
      </c>
      <c r="X84" s="2">
        <v>46050925.280000001</v>
      </c>
      <c r="Y84" s="2">
        <v>43000161.57</v>
      </c>
      <c r="Z84" s="2">
        <v>64985921.700000003</v>
      </c>
      <c r="AA84" s="2">
        <v>42159848.310000002</v>
      </c>
      <c r="AB84" s="2">
        <v>41814679.859999999</v>
      </c>
      <c r="AC84" s="2">
        <v>47493099.060000002</v>
      </c>
      <c r="AD84" s="2">
        <v>46245839.829999998</v>
      </c>
      <c r="AE84" s="2">
        <v>43886513.299999997</v>
      </c>
      <c r="AF84" s="2">
        <v>45195698.829999998</v>
      </c>
      <c r="AG84" s="2">
        <v>45512491.600000001</v>
      </c>
    </row>
    <row r="85" spans="1:33" x14ac:dyDescent="0.35">
      <c r="A85" s="32" t="s">
        <v>136</v>
      </c>
      <c r="B85" t="s">
        <v>108</v>
      </c>
      <c r="C85" s="2">
        <v>996220.79</v>
      </c>
      <c r="D85" s="2">
        <v>1128191.25</v>
      </c>
      <c r="E85" s="2">
        <v>1332530.74</v>
      </c>
      <c r="F85" s="2">
        <v>1166851.42</v>
      </c>
      <c r="G85" s="2">
        <v>1375411.84</v>
      </c>
      <c r="H85" s="2">
        <v>1402749.21</v>
      </c>
      <c r="I85" s="2">
        <v>1345471.19</v>
      </c>
      <c r="J85" s="2">
        <v>1326425.92</v>
      </c>
      <c r="K85" s="2">
        <v>1260654.78</v>
      </c>
      <c r="L85" s="2">
        <v>1384412.2</v>
      </c>
      <c r="M85" s="2">
        <v>1246169.1299999999</v>
      </c>
      <c r="N85" s="2">
        <v>1319616.78</v>
      </c>
      <c r="O85" s="2">
        <v>1078865.8600000001</v>
      </c>
      <c r="P85" s="2">
        <v>1125554.8999999999</v>
      </c>
      <c r="Q85" s="2">
        <v>1229190.22</v>
      </c>
      <c r="R85" s="2">
        <v>1354095.41</v>
      </c>
      <c r="S85" s="2">
        <v>1358319.93</v>
      </c>
      <c r="T85" s="2">
        <v>1414327.87</v>
      </c>
      <c r="U85" s="2">
        <v>1354527.32</v>
      </c>
      <c r="V85" s="2">
        <v>1308237.98</v>
      </c>
      <c r="W85" s="2">
        <v>1637742.75</v>
      </c>
      <c r="X85" s="2">
        <v>1924426.14</v>
      </c>
      <c r="Y85" s="2">
        <v>1818040.63</v>
      </c>
      <c r="Z85" s="2">
        <v>2214118.5</v>
      </c>
      <c r="AA85" s="2">
        <v>1684016</v>
      </c>
      <c r="AB85" s="2">
        <v>1760439.18</v>
      </c>
      <c r="AC85" s="2">
        <v>2081040.02</v>
      </c>
      <c r="AD85" s="2">
        <v>2056771.34</v>
      </c>
      <c r="AE85" s="2">
        <v>2172307.29</v>
      </c>
      <c r="AF85" s="2">
        <v>2187781.17</v>
      </c>
      <c r="AG85" s="2">
        <v>2280897.25</v>
      </c>
    </row>
    <row r="86" spans="1:33" x14ac:dyDescent="0.35">
      <c r="A86" s="33" t="s">
        <v>85</v>
      </c>
      <c r="B86" s="30" t="s">
        <v>109</v>
      </c>
      <c r="C86" s="31">
        <v>985807348.36999989</v>
      </c>
      <c r="D86" s="31">
        <v>997529237.94000006</v>
      </c>
      <c r="E86" s="31">
        <v>1081641994.25</v>
      </c>
      <c r="F86" s="31">
        <v>1077811030.5599999</v>
      </c>
      <c r="G86" s="31">
        <v>1150584602.53</v>
      </c>
      <c r="H86" s="31">
        <v>1108754367.75</v>
      </c>
      <c r="I86" s="31">
        <v>1168873018.3399999</v>
      </c>
      <c r="J86" s="31">
        <v>1162682408.51</v>
      </c>
      <c r="K86" s="31">
        <v>1093148402.75</v>
      </c>
      <c r="L86" s="31">
        <v>1149671282.98</v>
      </c>
      <c r="M86" s="31">
        <v>1159825267.54</v>
      </c>
      <c r="N86" s="31">
        <v>1325648321.74</v>
      </c>
      <c r="O86" s="31">
        <v>1059675448.87</v>
      </c>
      <c r="P86" s="31">
        <v>1017740087.77</v>
      </c>
      <c r="Q86" s="31">
        <v>1128759101.26</v>
      </c>
      <c r="R86" s="31">
        <v>1144071418.45</v>
      </c>
      <c r="S86" s="31">
        <v>1195395410.73</v>
      </c>
      <c r="T86" s="31">
        <v>1222845531.5</v>
      </c>
      <c r="U86" s="31">
        <v>1255921297.6500001</v>
      </c>
      <c r="V86" s="31">
        <v>1235233664.1099999</v>
      </c>
      <c r="W86" s="31">
        <v>1236770198.8699999</v>
      </c>
      <c r="X86" s="31">
        <v>1243369105.97</v>
      </c>
      <c r="Y86" s="31">
        <v>1217799573.95</v>
      </c>
      <c r="Z86" s="31">
        <v>1451810962.22</v>
      </c>
      <c r="AA86" s="31">
        <v>1141919174.3399999</v>
      </c>
      <c r="AB86" s="31">
        <v>1105855505.9300001</v>
      </c>
      <c r="AC86" s="31">
        <v>1329131528.52</v>
      </c>
      <c r="AD86" s="31">
        <v>1238216260.05</v>
      </c>
      <c r="AE86" s="31">
        <v>1318944045.6700001</v>
      </c>
      <c r="AF86" s="31">
        <v>1358715317.3499999</v>
      </c>
      <c r="AG86" s="31">
        <v>1399044693.46</v>
      </c>
    </row>
    <row r="89" spans="1:33" x14ac:dyDescent="0.35">
      <c r="C89" s="2"/>
    </row>
    <row r="90" spans="1:33" x14ac:dyDescent="0.35">
      <c r="C90" s="2"/>
      <c r="Z90" s="52"/>
      <c r="AA90" s="52"/>
      <c r="AB90" s="52"/>
      <c r="AC90" s="52"/>
      <c r="AD90" s="52"/>
      <c r="AE90" s="52"/>
      <c r="AF90" s="52"/>
    </row>
    <row r="91" spans="1:33" x14ac:dyDescent="0.35">
      <c r="C91" s="52" t="e">
        <f>C61/#REF!-1</f>
        <v>#REF!</v>
      </c>
      <c r="D91" s="52" t="e">
        <f>D61/#REF!-1</f>
        <v>#REF!</v>
      </c>
      <c r="E91" s="52" t="e">
        <f>E61/#REF!-1</f>
        <v>#REF!</v>
      </c>
      <c r="F91" s="52" t="e">
        <f>F61/#REF!-1</f>
        <v>#REF!</v>
      </c>
      <c r="G91" s="52" t="e">
        <f>G61/#REF!-1</f>
        <v>#REF!</v>
      </c>
      <c r="H91" s="52" t="e">
        <f>H61/#REF!-1</f>
        <v>#REF!</v>
      </c>
      <c r="I91" s="52" t="e">
        <f>I61/#REF!-1</f>
        <v>#REF!</v>
      </c>
      <c r="J91" s="52" t="e">
        <f>J61/#REF!-1</f>
        <v>#REF!</v>
      </c>
      <c r="K91" s="52" t="e">
        <f>K61/#REF!-1</f>
        <v>#REF!</v>
      </c>
      <c r="L91" s="52" t="e">
        <f>L61/#REF!-1</f>
        <v>#REF!</v>
      </c>
      <c r="M91" s="52" t="e">
        <f t="shared" ref="M91:N91" si="0">M61/A61-1</f>
        <v>#VALUE!</v>
      </c>
      <c r="N91" s="52" t="e">
        <f t="shared" si="0"/>
        <v>#VALUE!</v>
      </c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4"/>
      <c r="AA91" s="54"/>
      <c r="AB91" s="54"/>
      <c r="AC91" s="54"/>
      <c r="AD91" s="54"/>
      <c r="AE91" s="54"/>
      <c r="AF91" s="54"/>
    </row>
    <row r="93" spans="1:33" x14ac:dyDescent="0.3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33" x14ac:dyDescent="0.35">
      <c r="C94" s="2"/>
    </row>
    <row r="95" spans="1:33" x14ac:dyDescent="0.35">
      <c r="C95" s="2"/>
    </row>
    <row r="97" spans="3:15" x14ac:dyDescent="0.3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3:15" x14ac:dyDescent="0.3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3:15" x14ac:dyDescent="0.3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3:15" x14ac:dyDescent="0.3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3:15" x14ac:dyDescent="0.3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3:15" x14ac:dyDescent="0.3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</sheetData>
  <conditionalFormatting sqref="A71:A75">
    <cfRule type="containsText" dxfId="47" priority="226" operator="containsText" text="SPOLU">
      <formula>NOT(ISERROR(SEARCH("SPOLU",A71)))</formula>
    </cfRule>
    <cfRule type="containsText" dxfId="46" priority="228" operator="containsText" text="Členenie">
      <formula>NOT(ISERROR(SEARCH("Členenie",A71)))</formula>
    </cfRule>
    <cfRule type="containsText" dxfId="45" priority="227" operator="containsText" text="-">
      <formula>NOT(ISERROR(SEARCH("-",A71)))</formula>
    </cfRule>
  </conditionalFormatting>
  <conditionalFormatting sqref="A82:A86">
    <cfRule type="containsText" dxfId="44" priority="225" operator="containsText" text="Členenie">
      <formula>NOT(ISERROR(SEARCH("Členenie",A82)))</formula>
    </cfRule>
    <cfRule type="containsText" dxfId="43" priority="224" operator="containsText" text="-">
      <formula>NOT(ISERROR(SEARCH("-",A82)))</formula>
    </cfRule>
    <cfRule type="containsText" dxfId="42" priority="223" operator="containsText" text="SPOLU">
      <formula>NOT(ISERROR(SEARCH("SPOLU",A82)))</formula>
    </cfRule>
  </conditionalFormatting>
  <conditionalFormatting sqref="C8:N8">
    <cfRule type="containsText" dxfId="41" priority="276" operator="containsText" text="-">
      <formula>NOT(ISERROR(SEARCH("-",C8)))</formula>
    </cfRule>
    <cfRule type="containsText" dxfId="40" priority="275" operator="containsText" text="SPOLU">
      <formula>NOT(ISERROR(SEARCH("SPOLU",C8)))</formula>
    </cfRule>
    <cfRule type="containsText" dxfId="39" priority="274" operator="containsText" text="Členenie">
      <formula>NOT(ISERROR(SEARCH("Členenie",C8)))</formula>
    </cfRule>
  </conditionalFormatting>
  <conditionalFormatting sqref="C14:N16">
    <cfRule type="containsText" dxfId="38" priority="381" operator="containsText" text="-">
      <formula>NOT(ISERROR(SEARCH("-",C14)))</formula>
    </cfRule>
    <cfRule type="containsText" dxfId="37" priority="379" operator="containsText" text="Členenie">
      <formula>NOT(ISERROR(SEARCH("Členenie",C14)))</formula>
    </cfRule>
    <cfRule type="containsText" dxfId="36" priority="380" operator="containsText" text="SPOLU">
      <formula>NOT(ISERROR(SEARCH("SPOLU",C14)))</formula>
    </cfRule>
  </conditionalFormatting>
  <conditionalFormatting sqref="C22:N25">
    <cfRule type="containsText" dxfId="35" priority="333" operator="containsText" text="Členenie">
      <formula>NOT(ISERROR(SEARCH("Členenie",C22)))</formula>
    </cfRule>
    <cfRule type="containsText" dxfId="34" priority="332" operator="containsText" text="-">
      <formula>NOT(ISERROR(SEARCH("-",C22)))</formula>
    </cfRule>
    <cfRule type="containsText" dxfId="33" priority="331" operator="containsText" text="SPOLU">
      <formula>NOT(ISERROR(SEARCH("SPOLU",C22)))</formula>
    </cfRule>
  </conditionalFormatting>
  <conditionalFormatting sqref="C27:N27">
    <cfRule type="containsText" dxfId="32" priority="279" operator="containsText" text="Členenie">
      <formula>NOT(ISERROR(SEARCH("Členenie",C27)))</formula>
    </cfRule>
    <cfRule type="containsText" dxfId="31" priority="278" operator="containsText" text="-">
      <formula>NOT(ISERROR(SEARCH("-",C27)))</formula>
    </cfRule>
    <cfRule type="containsText" dxfId="30" priority="277" operator="containsText" text="SPOLU">
      <formula>NOT(ISERROR(SEARCH("SPOLU",C27)))</formula>
    </cfRule>
  </conditionalFormatting>
  <conditionalFormatting sqref="C53:N55">
    <cfRule type="containsText" dxfId="29" priority="296" operator="containsText" text="SPOLU">
      <formula>NOT(ISERROR(SEARCH("SPOLU",C53)))</formula>
    </cfRule>
    <cfRule type="containsText" dxfId="28" priority="295" operator="containsText" text="Členenie">
      <formula>NOT(ISERROR(SEARCH("Členenie",C53)))</formula>
    </cfRule>
    <cfRule type="containsText" dxfId="27" priority="297" operator="containsText" text="-">
      <formula>NOT(ISERROR(SEARCH("-",C53)))</formula>
    </cfRule>
  </conditionalFormatting>
  <conditionalFormatting sqref="C30:AF31 C37:AF40 O53:AF54">
    <cfRule type="containsText" dxfId="26" priority="22" operator="containsText" text="Členenie">
      <formula>NOT(ISERROR(SEARCH("Členenie",C30)))</formula>
    </cfRule>
    <cfRule type="containsText" dxfId="25" priority="23" operator="containsText" text="SPOLU">
      <formula>NOT(ISERROR(SEARCH("SPOLU",C30)))</formula>
    </cfRule>
    <cfRule type="containsText" dxfId="24" priority="24" operator="containsText" text="-">
      <formula>NOT(ISERROR(SEARCH("-",C30)))</formula>
    </cfRule>
  </conditionalFormatting>
  <conditionalFormatting sqref="C57:AF58">
    <cfRule type="containsText" dxfId="23" priority="16" operator="containsText" text="SPOLU">
      <formula>NOT(ISERROR(SEARCH("SPOLU",C57)))</formula>
    </cfRule>
    <cfRule type="containsText" dxfId="22" priority="17" operator="containsText" text="-">
      <formula>NOT(ISERROR(SEARCH("-",C57)))</formula>
    </cfRule>
    <cfRule type="containsText" dxfId="21" priority="18" operator="containsText" text="Členenie">
      <formula>NOT(ISERROR(SEARCH("Členenie",C57)))</formula>
    </cfRule>
  </conditionalFormatting>
  <conditionalFormatting sqref="C60:AG60">
    <cfRule type="containsText" dxfId="20" priority="58" operator="containsText" text="Členenie">
      <formula>NOT(ISERROR(SEARCH("Členenie",C60)))</formula>
    </cfRule>
    <cfRule type="containsText" dxfId="19" priority="59" operator="containsText" text="SPOLU">
      <formula>NOT(ISERROR(SEARCH("SPOLU",C60)))</formula>
    </cfRule>
    <cfRule type="containsText" dxfId="18" priority="60" operator="containsText" text="-">
      <formula>NOT(ISERROR(SEARCH("-",C60)))</formula>
    </cfRule>
  </conditionalFormatting>
  <conditionalFormatting sqref="C63:AF64">
    <cfRule type="containsText" dxfId="17" priority="15" operator="containsText" text="-">
      <formula>NOT(ISERROR(SEARCH("-",C63)))</formula>
    </cfRule>
    <cfRule type="containsText" dxfId="16" priority="14" operator="containsText" text="SPOLU">
      <formula>NOT(ISERROR(SEARCH("SPOLU",C63)))</formula>
    </cfRule>
    <cfRule type="containsText" dxfId="15" priority="13" operator="containsText" text="Členenie">
      <formula>NOT(ISERROR(SEARCH("Členenie",C63)))</formula>
    </cfRule>
  </conditionalFormatting>
  <conditionalFormatting sqref="O22:AF24 C43:AF45 C48:AF50">
    <cfRule type="containsText" dxfId="14" priority="21" operator="containsText" text="Členenie">
      <formula>NOT(ISERROR(SEARCH("Členenie",C22)))</formula>
    </cfRule>
    <cfRule type="containsText" dxfId="13" priority="20" operator="containsText" text="-">
      <formula>NOT(ISERROR(SEARCH("-",C22)))</formula>
    </cfRule>
    <cfRule type="containsText" dxfId="12" priority="19" operator="containsText" text="SPOLU">
      <formula>NOT(ISERROR(SEARCH("SPOLU",C22)))</formula>
    </cfRule>
  </conditionalFormatting>
  <conditionalFormatting sqref="AG22:AG24 AG43:AG45 AG48:AG50">
    <cfRule type="containsText" dxfId="11" priority="7" operator="containsText" text="SPOLU">
      <formula>NOT(ISERROR(SEARCH("SPOLU",AG22)))</formula>
    </cfRule>
    <cfRule type="containsText" dxfId="10" priority="8" operator="containsText" text="-">
      <formula>NOT(ISERROR(SEARCH("-",AG22)))</formula>
    </cfRule>
    <cfRule type="containsText" dxfId="9" priority="9" operator="containsText" text="Členenie">
      <formula>NOT(ISERROR(SEARCH("Členenie",AG22)))</formula>
    </cfRule>
  </conditionalFormatting>
  <conditionalFormatting sqref="AG30:AG31 AG37:AG40 AG53:AG54">
    <cfRule type="containsText" dxfId="8" priority="10" operator="containsText" text="Členenie">
      <formula>NOT(ISERROR(SEARCH("Členenie",AG30)))</formula>
    </cfRule>
    <cfRule type="containsText" dxfId="7" priority="11" operator="containsText" text="SPOLU">
      <formula>NOT(ISERROR(SEARCH("SPOLU",AG30)))</formula>
    </cfRule>
    <cfRule type="containsText" dxfId="6" priority="12" operator="containsText" text="-">
      <formula>NOT(ISERROR(SEARCH("-",AG30)))</formula>
    </cfRule>
  </conditionalFormatting>
  <conditionalFormatting sqref="AG57:AG58">
    <cfRule type="containsText" dxfId="5" priority="4" operator="containsText" text="SPOLU">
      <formula>NOT(ISERROR(SEARCH("SPOLU",AG57)))</formula>
    </cfRule>
    <cfRule type="containsText" dxfId="4" priority="5" operator="containsText" text="-">
      <formula>NOT(ISERROR(SEARCH("-",AG57)))</formula>
    </cfRule>
    <cfRule type="containsText" dxfId="3" priority="6" operator="containsText" text="Členenie">
      <formula>NOT(ISERROR(SEARCH("Členenie",AG57)))</formula>
    </cfRule>
  </conditionalFormatting>
  <conditionalFormatting sqref="AG63:AG64">
    <cfRule type="containsText" dxfId="0" priority="1" operator="containsText" text="Členenie">
      <formula>NOT(ISERROR(SEARCH("Členenie",AG63)))</formula>
    </cfRule>
    <cfRule type="containsText" dxfId="1" priority="2" operator="containsText" text="SPOLU">
      <formula>NOT(ISERROR(SEARCH("SPOLU",AG63)))</formula>
    </cfRule>
    <cfRule type="containsText" dxfId="2" priority="3" operator="containsText" text="-">
      <formula>NOT(ISERROR(SEARCH("-",AG63)))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from 2008 to 2018</vt:lpstr>
      <vt:lpstr>data from 1-2019 to 6-2024</vt:lpstr>
      <vt:lpstr>data from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2015-03-30T11:16:19Z</dcterms:created>
  <dcterms:modified xsi:type="dcterms:W3CDTF">2026-09-28T14:37:34Z</dcterms:modified>
</cp:coreProperties>
</file>